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lbirrel\Downloads\"/>
    </mc:Choice>
  </mc:AlternateContent>
  <xr:revisionPtr revIDLastSave="0" documentId="8_{058F5E2E-4F66-45A3-B785-563D3C57981E}" xr6:coauthVersionLast="47" xr6:coauthVersionMax="47" xr10:uidLastSave="{00000000-0000-0000-0000-000000000000}"/>
  <bookViews>
    <workbookView xWindow="-120" yWindow="-120" windowWidth="29040" windowHeight="15720" xr2:uid="{9786D01F-5855-4C5F-9C37-79D8BAAD2E9E}"/>
  </bookViews>
  <sheets>
    <sheet name="Sheet1" sheetId="1" r:id="rId1"/>
  </sheets>
  <definedNames>
    <definedName name="_xlnm._FilterDatabase" localSheetId="0" hidden="1">Sheet1!$A$11:$O$87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1" l="1"/>
  <c r="M23" i="1"/>
  <c r="L12" i="1"/>
  <c r="D88" i="1"/>
  <c r="D92" i="1" s="1"/>
  <c r="E88" i="1"/>
  <c r="E92" i="1" s="1"/>
  <c r="F88" i="1"/>
  <c r="F92" i="1" s="1"/>
  <c r="G88" i="1"/>
  <c r="G92" i="1" s="1"/>
  <c r="H88" i="1"/>
  <c r="H92" i="1" s="1"/>
  <c r="I88" i="1"/>
  <c r="I92" i="1" s="1"/>
  <c r="J88" i="1"/>
  <c r="J92" i="1" s="1"/>
  <c r="K88" i="1"/>
  <c r="K92" i="1" s="1"/>
  <c r="C88" i="1"/>
  <c r="C92" i="1" s="1"/>
  <c r="L13" i="1"/>
  <c r="M13" i="1" s="1"/>
  <c r="L14" i="1"/>
  <c r="M14" i="1" s="1"/>
  <c r="L15" i="1"/>
  <c r="M15" i="1" s="1"/>
  <c r="L16" i="1"/>
  <c r="M16" i="1" s="1"/>
  <c r="L17" i="1"/>
  <c r="M17" i="1" s="1"/>
  <c r="L18" i="1"/>
  <c r="M18" i="1" s="1"/>
  <c r="L19" i="1"/>
  <c r="M19" i="1" s="1"/>
  <c r="L20" i="1"/>
  <c r="M20" i="1" s="1"/>
  <c r="L21" i="1"/>
  <c r="M21" i="1" s="1"/>
  <c r="L22" i="1"/>
  <c r="M22" i="1" s="1"/>
  <c r="L24" i="1"/>
  <c r="M24"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4" i="1"/>
  <c r="M44" i="1" s="1"/>
  <c r="L45" i="1"/>
  <c r="M45" i="1" s="1"/>
  <c r="L46" i="1"/>
  <c r="M46" i="1" s="1"/>
  <c r="L47" i="1"/>
  <c r="M47" i="1" s="1"/>
  <c r="L48" i="1"/>
  <c r="M48" i="1" s="1"/>
  <c r="L49" i="1"/>
  <c r="M49" i="1" s="1"/>
  <c r="L50" i="1"/>
  <c r="M50" i="1" s="1"/>
  <c r="L51" i="1"/>
  <c r="M51" i="1" s="1"/>
  <c r="L52" i="1"/>
  <c r="M52" i="1" s="1"/>
  <c r="L53" i="1"/>
  <c r="M53" i="1" s="1"/>
  <c r="L54" i="1"/>
  <c r="M54" i="1" s="1"/>
  <c r="L43" i="1"/>
  <c r="M43" i="1" s="1"/>
  <c r="L55" i="1"/>
  <c r="M55" i="1" s="1"/>
  <c r="L56" i="1"/>
  <c r="M56" i="1" s="1"/>
  <c r="L57" i="1"/>
  <c r="M57" i="1" s="1"/>
  <c r="L58" i="1"/>
  <c r="M58" i="1" s="1"/>
  <c r="L59" i="1"/>
  <c r="M59" i="1" s="1"/>
  <c r="L60" i="1"/>
  <c r="M60" i="1" s="1"/>
  <c r="L61" i="1"/>
  <c r="M61" i="1" s="1"/>
  <c r="L62" i="1"/>
  <c r="M62" i="1" s="1"/>
  <c r="L63" i="1"/>
  <c r="M63" i="1" s="1"/>
  <c r="L64" i="1"/>
  <c r="M64" i="1" s="1"/>
  <c r="L65" i="1"/>
  <c r="M65" i="1" s="1"/>
  <c r="L66" i="1"/>
  <c r="M66" i="1" s="1"/>
  <c r="L67" i="1"/>
  <c r="M67" i="1" s="1"/>
  <c r="L68" i="1"/>
  <c r="M68" i="1" s="1"/>
  <c r="L69" i="1"/>
  <c r="M69" i="1" s="1"/>
  <c r="L70" i="1"/>
  <c r="M70" i="1" s="1"/>
  <c r="L71" i="1"/>
  <c r="M71" i="1" s="1"/>
  <c r="L73" i="1"/>
  <c r="M73" i="1" s="1"/>
  <c r="L72" i="1"/>
  <c r="M72" i="1" s="1"/>
  <c r="L74" i="1"/>
  <c r="M74" i="1" s="1"/>
  <c r="L75" i="1"/>
  <c r="M75" i="1" s="1"/>
  <c r="L76" i="1"/>
  <c r="M76" i="1" s="1"/>
  <c r="L77" i="1"/>
  <c r="M77" i="1" s="1"/>
  <c r="L78" i="1"/>
  <c r="M78" i="1" s="1"/>
  <c r="L79" i="1"/>
  <c r="M79" i="1" s="1"/>
  <c r="L80" i="1"/>
  <c r="M80" i="1" s="1"/>
  <c r="L81" i="1"/>
  <c r="M81" i="1" s="1"/>
  <c r="L82" i="1"/>
  <c r="M82" i="1" s="1"/>
  <c r="L83" i="1"/>
  <c r="M83" i="1" s="1"/>
  <c r="L84" i="1"/>
  <c r="M84" i="1" s="1"/>
  <c r="L85" i="1"/>
  <c r="M85" i="1" s="1"/>
  <c r="L86" i="1"/>
  <c r="M86" i="1" s="1"/>
  <c r="L87" i="1"/>
  <c r="M87" i="1" s="1"/>
  <c r="L88" i="1" l="1"/>
  <c r="L92" i="1" s="1"/>
  <c r="M12" i="1"/>
  <c r="M88" i="1" l="1"/>
  <c r="M92" i="1" s="1"/>
</calcChain>
</file>

<file path=xl/sharedStrings.xml><?xml version="1.0" encoding="utf-8"?>
<sst xmlns="http://schemas.openxmlformats.org/spreadsheetml/2006/main" count="195" uniqueCount="136">
  <si>
    <t>ELECTED MEMBERS RECORD OF CLAIMS</t>
  </si>
  <si>
    <t>2024/2025</t>
  </si>
  <si>
    <t>Allowances and Expenses</t>
  </si>
  <si>
    <t>Salary</t>
  </si>
  <si>
    <r>
      <t xml:space="preserve">Travel </t>
    </r>
    <r>
      <rPr>
        <b/>
        <vertAlign val="superscript"/>
        <sz val="9"/>
        <rFont val="Arial"/>
        <family val="2"/>
      </rPr>
      <t>(3)</t>
    </r>
  </si>
  <si>
    <r>
      <t>Subsistence</t>
    </r>
    <r>
      <rPr>
        <b/>
        <vertAlign val="superscript"/>
        <sz val="8"/>
        <rFont val="Arial"/>
        <family val="2"/>
      </rPr>
      <t xml:space="preserve"> (4)</t>
    </r>
  </si>
  <si>
    <r>
      <t xml:space="preserve">Training/Conference/Meeting Expenses </t>
    </r>
    <r>
      <rPr>
        <b/>
        <vertAlign val="superscript"/>
        <sz val="9"/>
        <rFont val="Arial"/>
        <family val="2"/>
      </rPr>
      <t>(5)</t>
    </r>
  </si>
  <si>
    <r>
      <t xml:space="preserve">Telephone &amp; Information Technology (ICT) </t>
    </r>
    <r>
      <rPr>
        <b/>
        <vertAlign val="superscript"/>
        <sz val="9"/>
        <rFont val="Arial"/>
        <family val="2"/>
      </rPr>
      <t>(6)</t>
    </r>
  </si>
  <si>
    <t>Other Allowances &amp; Expenses</t>
  </si>
  <si>
    <t>Total Expenses</t>
  </si>
  <si>
    <t>Name</t>
  </si>
  <si>
    <t xml:space="preserve">Position Held </t>
  </si>
  <si>
    <t>Car and Van Mileage Expenses</t>
  </si>
  <si>
    <t>Other Travel</t>
  </si>
  <si>
    <t>Accommodation</t>
  </si>
  <si>
    <t>Meals</t>
  </si>
  <si>
    <t>Re-imbursement</t>
  </si>
  <si>
    <t>Met by Fife Council</t>
  </si>
  <si>
    <t xml:space="preserve">Total Salary &amp; Expenses </t>
  </si>
  <si>
    <t>£</t>
  </si>
  <si>
    <t>Tom Adams</t>
  </si>
  <si>
    <t xml:space="preserve">Convener - Regulation &amp; Licensing </t>
  </si>
  <si>
    <t>David Alexander</t>
  </si>
  <si>
    <t xml:space="preserve">Councillor </t>
  </si>
  <si>
    <t>Blair Allan</t>
  </si>
  <si>
    <t>Naz Anis-Miah</t>
  </si>
  <si>
    <t>Councillor</t>
  </si>
  <si>
    <t>Lesley Backhouse</t>
  </si>
  <si>
    <t>Alistair Bain</t>
  </si>
  <si>
    <t>Mary Bain Lockhart</t>
  </si>
  <si>
    <t>Spokesperson - Health &amp; Social Care</t>
  </si>
  <si>
    <t>Lynn Ballantyne-Wardlaw</t>
  </si>
  <si>
    <t>David Barratt</t>
  </si>
  <si>
    <t>Area Convener - South West Fife</t>
  </si>
  <si>
    <t>Auxi Barrera</t>
  </si>
  <si>
    <t>John Beare</t>
  </si>
  <si>
    <t>Area Convener - Glenrothes (from 02/10/2024)</t>
  </si>
  <si>
    <t>Karen Beaton</t>
  </si>
  <si>
    <t>Councillor (from 29/11/2024)</t>
  </si>
  <si>
    <t>Aude Boubaker-Calder</t>
  </si>
  <si>
    <t>Patrick Browne</t>
  </si>
  <si>
    <t>John Caffrey</t>
  </si>
  <si>
    <t>James Calder</t>
  </si>
  <si>
    <t>Area Convener - Dunfermline</t>
  </si>
  <si>
    <t>Ken Caldwell</t>
  </si>
  <si>
    <t>Alistair Cameron</t>
  </si>
  <si>
    <t>Ian Cameron</t>
  </si>
  <si>
    <t>Area Convener - Kirkcaldy</t>
  </si>
  <si>
    <t>Alex Campbell</t>
  </si>
  <si>
    <t>Area Convener - Cowdenbeath</t>
  </si>
  <si>
    <t>Rod Cavanagh</t>
  </si>
  <si>
    <t>Al Clark</t>
  </si>
  <si>
    <t>Eugene Clarke</t>
  </si>
  <si>
    <t>Fiona Corps</t>
  </si>
  <si>
    <t>Altany Craik</t>
  </si>
  <si>
    <t>Spokesperson - Finance, Economy &amp; Strategic Planning</t>
  </si>
  <si>
    <t>Colin Davidson</t>
  </si>
  <si>
    <t>Area Convener - Levenmouth</t>
  </si>
  <si>
    <t>David Dempsey</t>
  </si>
  <si>
    <t xml:space="preserve">Convener - Standards, Audit &amp; Risk </t>
  </si>
  <si>
    <t>Sean Dillon</t>
  </si>
  <si>
    <t>Graeme Downie</t>
  </si>
  <si>
    <t>Spokeperson - Health &amp; Social Care (until 04/09/2024)</t>
  </si>
  <si>
    <t>Gavin Ellis</t>
  </si>
  <si>
    <t>Linda Erskine</t>
  </si>
  <si>
    <t>Spokesperson - Communities &amp; Leisure</t>
  </si>
  <si>
    <t>Julie Ford</t>
  </si>
  <si>
    <t>Derek Glen</t>
  </si>
  <si>
    <t>Brian Goodall</t>
  </si>
  <si>
    <t>David Graham</t>
  </si>
  <si>
    <t>Peter Gulline</t>
  </si>
  <si>
    <t>Jean Hall Muir</t>
  </si>
  <si>
    <t>Judith Hamilton</t>
  </si>
  <si>
    <t>Spokesperson - Housing &amp; Building Services</t>
  </si>
  <si>
    <t>Alycia Hayes</t>
  </si>
  <si>
    <t>Cara Hilton</t>
  </si>
  <si>
    <t>Spokesperson - Education</t>
  </si>
  <si>
    <t>Stefan Hoggan-Radu</t>
  </si>
  <si>
    <t>Gary Holt</t>
  </si>
  <si>
    <t>Andy Jackson</t>
  </si>
  <si>
    <t>Margaret Kennedy</t>
  </si>
  <si>
    <t>Louise Kennedy-Dalby Lackowski</t>
  </si>
  <si>
    <t>Allan Knox</t>
  </si>
  <si>
    <t>Robin Lawson</t>
  </si>
  <si>
    <t>James Leishman</t>
  </si>
  <si>
    <t>Provost</t>
  </si>
  <si>
    <t>James Leslie</t>
  </si>
  <si>
    <t>Kathleen Leslie</t>
  </si>
  <si>
    <t>Rosemary Liewald</t>
  </si>
  <si>
    <t>Carol Lindsay</t>
  </si>
  <si>
    <t>Jane Ann Liston</t>
  </si>
  <si>
    <t>Donald Lothian</t>
  </si>
  <si>
    <t>David Macdiarmid</t>
  </si>
  <si>
    <t>Julie MacDougall</t>
  </si>
  <si>
    <t>Lea Mclelland</t>
  </si>
  <si>
    <t>Lynn Mowatt</t>
  </si>
  <si>
    <t>Sarah Neal</t>
  </si>
  <si>
    <t>Derek Noble</t>
  </si>
  <si>
    <t>John O Brien</t>
  </si>
  <si>
    <t>Nicola Patrick</t>
  </si>
  <si>
    <t>Gordon Pryde</t>
  </si>
  <si>
    <t>Bailey-Lee Robb</t>
  </si>
  <si>
    <t>David Ross</t>
  </si>
  <si>
    <t>Council Leader</t>
  </si>
  <si>
    <t>Sam Steele</t>
  </si>
  <si>
    <t>Alistair Suttie</t>
  </si>
  <si>
    <t>Jonny Tepp</t>
  </si>
  <si>
    <t>Area Convener - North East Fife</t>
  </si>
  <si>
    <t>Ann Verner</t>
  </si>
  <si>
    <t>Andrew Verrecchia</t>
  </si>
  <si>
    <t>Ross Vettraino</t>
  </si>
  <si>
    <t>Councillor (until 14/04/2025)</t>
  </si>
  <si>
    <t>Craig Walker</t>
  </si>
  <si>
    <t>Leader of the Opposition (from 20/09/2024)</t>
  </si>
  <si>
    <t>Darren Watt</t>
  </si>
  <si>
    <t>Daniel Wilson</t>
  </si>
  <si>
    <t>Jan Wincott</t>
  </si>
  <si>
    <t>Spokesperson - Environment &amp; Climate Change</t>
  </si>
  <si>
    <t>Conner Young</t>
  </si>
  <si>
    <t>Additional Information</t>
  </si>
  <si>
    <r>
      <rPr>
        <sz val="10"/>
        <color rgb="FF000000"/>
        <rFont val="Arial"/>
      </rPr>
      <t>Costs of Provost Allowable Expenses</t>
    </r>
    <r>
      <rPr>
        <vertAlign val="superscript"/>
        <sz val="10"/>
        <color rgb="FF000000"/>
        <rFont val="Arial"/>
      </rPr>
      <t xml:space="preserve"> (2)</t>
    </r>
  </si>
  <si>
    <r>
      <t xml:space="preserve">Costs for Provision of Council Cars borne by Fife Council </t>
    </r>
    <r>
      <rPr>
        <vertAlign val="superscript"/>
        <sz val="10"/>
        <rFont val="Arial"/>
        <family val="2"/>
      </rPr>
      <t xml:space="preserve"> (7)</t>
    </r>
  </si>
  <si>
    <t>Total</t>
  </si>
  <si>
    <t>Footnote</t>
  </si>
  <si>
    <t>1  Remuneration is subject to tax and national insurance and all expenses are receipted</t>
  </si>
  <si>
    <t xml:space="preserve">2  Regulations approved by the Scottish Government permit the Council's Civic Head (Provost) to spend up to a maximum of £4,000 per annum to cover expenses incurred in carrying out this role.  </t>
  </si>
  <si>
    <t>The actual amount utilised for 2024/25 is £0.00, no expenses will be honoured without an appropriate receipt.</t>
  </si>
  <si>
    <t>3  Travel Expenses have been split into 2 columns.  One column showing the mileage paid and the other column showing a total of Public Transport, Taxi Costs, Dessignated User allowance, parking costs and Bicycle mileage paid. There are Taxi Invoices included in 2024/25 relating to March 2024 as these were not paid until April 2024.</t>
  </si>
  <si>
    <t>4  Reimbursed Subsistence Expenses have been split into 2 columns.  One column showing accommodation and the other showing meals paid.</t>
  </si>
  <si>
    <t>5  Training/Conference/Meeting expenses met by Fife Council and booked through the business travel team.</t>
  </si>
  <si>
    <t xml:space="preserve">6  Telephone and ICT Expenses have been split into 2 columns.  One column showing those expenses reimbursed to the Councillor and the other showing the costs met by the Council. </t>
  </si>
  <si>
    <t>This includes the provision of a Mobile Phone.</t>
  </si>
  <si>
    <t>7  The provision of Council Cars will only be available to the Provost or any Councillor deputising for the Provost when undertaking a civic duty.</t>
  </si>
  <si>
    <t>8  Judy Hamilton received costs of £1647.50 within 2024/25 for her role as Chair for APSE (Association for Public Service Excellence).  Fife Council have been reimbursed for these costs. Some costs associated with 2024/25  were not paid until early 2025 and will be accounted for in 2025/26 Publishing.</t>
  </si>
  <si>
    <t>9  Fife Council continues to provide Elected Members with a variety of opportunities for professional and personal development.  An ongoing programme of elected member development briefings has been established along with improved arrangements for monitoring and evaluating its effectiveness.  All elected members have the opportunity to discuss their individual development requirements.</t>
  </si>
  <si>
    <t>Councillor (Leader of the Opposition until 20/09/2024)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</si>
</sst>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11" x14ac:knownFonts="1">
    <font>
      <sz val="11"/>
      <color theme="1"/>
      <name val="Calibri"/>
      <family val="2"/>
      <scheme val="minor"/>
    </font>
    <font>
      <b/>
      <sz val="10"/>
      <name val="Arial"/>
      <family val="2"/>
    </font>
    <font>
      <b/>
      <sz val="9"/>
      <name val="Arial"/>
      <family val="2"/>
    </font>
    <font>
      <b/>
      <vertAlign val="superscript"/>
      <sz val="9"/>
      <name val="Arial"/>
      <family val="2"/>
    </font>
    <font>
      <b/>
      <vertAlign val="superscript"/>
      <sz val="8"/>
      <name val="Arial"/>
      <family val="2"/>
    </font>
    <font>
      <sz val="10"/>
      <name val="Arial"/>
      <family val="2"/>
    </font>
    <font>
      <vertAlign val="superscript"/>
      <sz val="10"/>
      <name val="Arial"/>
      <family val="2"/>
    </font>
    <font>
      <b/>
      <u/>
      <sz val="10"/>
      <name val="Arial"/>
      <family val="2"/>
    </font>
    <font>
      <b/>
      <sz val="11"/>
      <color theme="1"/>
      <name val="Calibri"/>
      <family val="2"/>
      <scheme val="minor"/>
    </font>
    <font>
      <sz val="10"/>
      <color rgb="FF000000"/>
      <name val="Arial"/>
    </font>
    <font>
      <vertAlign val="superscript"/>
      <sz val="10"/>
      <color rgb="FF000000"/>
      <name val="Arial"/>
    </font>
  </fonts>
  <fills count="2">
    <fill>
      <patternFill patternType="none"/>
    </fill>
    <fill>
      <patternFill patternType="gray125"/>
    </fill>
  </fills>
  <borders count="58">
    <border>
      <left/>
      <right/>
      <top/>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diagonal/>
    </border>
    <border>
      <left style="thick">
        <color indexed="64"/>
      </left>
      <right style="medium">
        <color indexed="64"/>
      </right>
      <top/>
      <bottom/>
      <diagonal/>
    </border>
    <border>
      <left style="medium">
        <color indexed="64"/>
      </left>
      <right/>
      <top/>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double">
        <color indexed="64"/>
      </right>
      <top style="medium">
        <color indexed="64"/>
      </top>
      <bottom/>
      <diagonal/>
    </border>
    <border>
      <left/>
      <right style="thick">
        <color indexed="64"/>
      </right>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double">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bottom/>
      <diagonal/>
    </border>
    <border>
      <left/>
      <right style="double">
        <color indexed="64"/>
      </right>
      <top/>
      <bottom/>
      <diagonal/>
    </border>
    <border>
      <left style="thick">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ck">
        <color indexed="64"/>
      </right>
      <top/>
      <bottom style="double">
        <color indexed="64"/>
      </bottom>
      <diagonal/>
    </border>
    <border>
      <left style="thick">
        <color indexed="64"/>
      </left>
      <right/>
      <top style="double">
        <color indexed="64"/>
      </top>
      <bottom style="thick">
        <color indexed="64"/>
      </bottom>
      <diagonal/>
    </border>
    <border>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style="medium">
        <color rgb="FF000000"/>
      </bottom>
      <diagonal/>
    </border>
    <border>
      <left style="thick">
        <color indexed="64"/>
      </left>
      <right style="thick">
        <color indexed="64"/>
      </right>
      <top style="medium">
        <color indexed="64"/>
      </top>
      <bottom style="medium">
        <color rgb="FF000000"/>
      </bottom>
      <diagonal/>
    </border>
    <border>
      <left style="thick">
        <color indexed="64"/>
      </left>
      <right/>
      <top/>
      <bottom style="thin">
        <color indexed="64"/>
      </bottom>
      <diagonal/>
    </border>
    <border>
      <left style="medium">
        <color rgb="FF000000"/>
      </left>
      <right style="double">
        <color indexed="64"/>
      </right>
      <top style="medium">
        <color rgb="FF000000"/>
      </top>
      <bottom style="medium">
        <color rgb="FF000000"/>
      </bottom>
      <diagonal/>
    </border>
    <border>
      <left style="thick">
        <color indexed="64"/>
      </left>
      <right style="double">
        <color indexed="64"/>
      </right>
      <top style="medium">
        <color rgb="FF000000"/>
      </top>
      <bottom style="medium">
        <color rgb="FF000000"/>
      </bottom>
      <diagonal/>
    </border>
    <border>
      <left style="thick">
        <color indexed="64"/>
      </left>
      <right style="medium">
        <color rgb="FF000000"/>
      </right>
      <top style="medium">
        <color rgb="FF000000"/>
      </top>
      <bottom style="medium">
        <color rgb="FF000000"/>
      </bottom>
      <diagonal/>
    </border>
    <border>
      <left/>
      <right/>
      <top/>
      <bottom style="thin">
        <color indexed="64"/>
      </bottom>
      <diagonal/>
    </border>
    <border>
      <left style="thick">
        <color indexed="64"/>
      </left>
      <right style="double">
        <color indexed="64"/>
      </right>
      <top style="medium">
        <color indexed="64"/>
      </top>
      <bottom/>
      <diagonal/>
    </border>
    <border>
      <left style="double">
        <color indexed="64"/>
      </left>
      <right style="double">
        <color indexed="64"/>
      </right>
      <top style="medium">
        <color indexed="64"/>
      </top>
      <bottom/>
      <diagonal/>
    </border>
  </borders>
  <cellStyleXfs count="1">
    <xf numFmtId="0" fontId="0" fillId="0" borderId="0"/>
  </cellStyleXfs>
  <cellXfs count="90">
    <xf numFmtId="0" fontId="0" fillId="0" borderId="0" xfId="0"/>
    <xf numFmtId="0" fontId="1" fillId="0" borderId="0" xfId="0" applyFont="1"/>
    <xf numFmtId="0" fontId="2" fillId="0" borderId="0" xfId="0" applyFont="1" applyAlignment="1">
      <alignment horizontal="right"/>
    </xf>
    <xf numFmtId="0" fontId="2" fillId="0" borderId="0" xfId="0" applyFont="1"/>
    <xf numFmtId="0" fontId="2" fillId="0" borderId="1"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5" xfId="0" applyFont="1" applyBorder="1" applyAlignment="1">
      <alignment horizontal="center" wrapText="1"/>
    </xf>
    <xf numFmtId="0" fontId="1" fillId="0" borderId="20" xfId="0" applyFont="1" applyBorder="1"/>
    <xf numFmtId="0" fontId="1" fillId="0" borderId="21" xfId="0" applyFont="1" applyBorder="1" applyAlignment="1">
      <alignment horizontal="center"/>
    </xf>
    <xf numFmtId="0" fontId="1" fillId="0" borderId="22" xfId="0" applyFont="1" applyBorder="1" applyAlignment="1">
      <alignment horizontal="center"/>
    </xf>
    <xf numFmtId="0" fontId="1" fillId="0" borderId="11" xfId="0" applyFont="1" applyBorder="1" applyAlignment="1">
      <alignment horizontal="center"/>
    </xf>
    <xf numFmtId="0" fontId="1" fillId="0" borderId="23" xfId="0" applyFont="1" applyBorder="1"/>
    <xf numFmtId="0" fontId="1" fillId="0" borderId="15" xfId="0" applyFont="1" applyBorder="1" applyAlignment="1">
      <alignment horizontal="center"/>
    </xf>
    <xf numFmtId="0" fontId="0" fillId="0" borderId="24" xfId="0" applyBorder="1"/>
    <xf numFmtId="2" fontId="0" fillId="0" borderId="26" xfId="0" applyNumberFormat="1" applyBorder="1"/>
    <xf numFmtId="2" fontId="0" fillId="0" borderId="27" xfId="0" applyNumberFormat="1" applyBorder="1"/>
    <xf numFmtId="2" fontId="0" fillId="0" borderId="28" xfId="0" applyNumberFormat="1" applyBorder="1"/>
    <xf numFmtId="2" fontId="1" fillId="0" borderId="29" xfId="0" applyNumberFormat="1" applyFont="1" applyBorder="1"/>
    <xf numFmtId="2" fontId="1" fillId="0" borderId="30" xfId="0" applyNumberFormat="1" applyFont="1" applyBorder="1" applyAlignment="1">
      <alignment horizontal="center"/>
    </xf>
    <xf numFmtId="164" fontId="5" fillId="0" borderId="0" xfId="0" applyNumberFormat="1" applyFont="1"/>
    <xf numFmtId="0" fontId="5" fillId="0" borderId="0" xfId="0" applyFont="1"/>
    <xf numFmtId="0" fontId="0" fillId="0" borderId="31" xfId="0" applyBorder="1"/>
    <xf numFmtId="2" fontId="0" fillId="0" borderId="32" xfId="0" applyNumberFormat="1" applyBorder="1"/>
    <xf numFmtId="164" fontId="0" fillId="0" borderId="0" xfId="0" applyNumberFormat="1"/>
    <xf numFmtId="0" fontId="5" fillId="0" borderId="31" xfId="0" applyFont="1" applyBorder="1"/>
    <xf numFmtId="43" fontId="0" fillId="0" borderId="12" xfId="0" applyNumberFormat="1" applyBorder="1"/>
    <xf numFmtId="0" fontId="0" fillId="0" borderId="35" xfId="0" applyBorder="1"/>
    <xf numFmtId="0" fontId="0" fillId="0" borderId="12" xfId="0" applyBorder="1"/>
    <xf numFmtId="0" fontId="0" fillId="0" borderId="8" xfId="0" applyBorder="1"/>
    <xf numFmtId="0" fontId="1" fillId="0" borderId="12" xfId="0" applyFont="1" applyBorder="1"/>
    <xf numFmtId="0" fontId="1" fillId="0" borderId="36" xfId="0" applyFont="1" applyBorder="1"/>
    <xf numFmtId="0" fontId="1" fillId="0" borderId="15" xfId="0" applyFont="1" applyBorder="1"/>
    <xf numFmtId="43" fontId="0" fillId="0" borderId="39" xfId="0" applyNumberFormat="1" applyBorder="1"/>
    <xf numFmtId="0" fontId="0" fillId="0" borderId="40" xfId="0" applyBorder="1"/>
    <xf numFmtId="0" fontId="0" fillId="0" borderId="39" xfId="0" applyBorder="1"/>
    <xf numFmtId="0" fontId="0" fillId="0" borderId="41" xfId="0" applyBorder="1"/>
    <xf numFmtId="0" fontId="1" fillId="0" borderId="39" xfId="0" applyFont="1" applyBorder="1"/>
    <xf numFmtId="0" fontId="1" fillId="0" borderId="42" xfId="0" applyFont="1" applyBorder="1"/>
    <xf numFmtId="0" fontId="1" fillId="0" borderId="43" xfId="0" applyFont="1" applyBorder="1"/>
    <xf numFmtId="164" fontId="1" fillId="0" borderId="44" xfId="0" applyNumberFormat="1" applyFont="1" applyBorder="1"/>
    <xf numFmtId="43" fontId="1" fillId="0" borderId="47" xfId="0" applyNumberFormat="1" applyFont="1" applyBorder="1"/>
    <xf numFmtId="164" fontId="1" fillId="0" borderId="48" xfId="0" applyNumberFormat="1" applyFont="1" applyBorder="1"/>
    <xf numFmtId="0" fontId="7" fillId="0" borderId="0" xfId="0" applyFont="1"/>
    <xf numFmtId="0" fontId="5" fillId="0" borderId="0" xfId="0" applyFont="1" applyAlignment="1">
      <alignment horizontal="left" wrapText="1"/>
    </xf>
    <xf numFmtId="0" fontId="2" fillId="0" borderId="2" xfId="0" applyFont="1" applyBorder="1" applyAlignment="1">
      <alignment horizontal="center"/>
    </xf>
    <xf numFmtId="0" fontId="2" fillId="0" borderId="8" xfId="0" applyFont="1" applyBorder="1" applyAlignment="1">
      <alignment horizontal="center"/>
    </xf>
    <xf numFmtId="0" fontId="1" fillId="0" borderId="11" xfId="0" applyFont="1" applyBorder="1"/>
    <xf numFmtId="0" fontId="5" fillId="0" borderId="25" xfId="0" applyFont="1" applyBorder="1"/>
    <xf numFmtId="0" fontId="5" fillId="0" borderId="0" xfId="0" applyFont="1" applyAlignment="1">
      <alignment wrapText="1"/>
    </xf>
    <xf numFmtId="2" fontId="1" fillId="0" borderId="15" xfId="0" applyNumberFormat="1" applyFont="1" applyBorder="1"/>
    <xf numFmtId="0" fontId="0" fillId="0" borderId="49" xfId="0" applyBorder="1"/>
    <xf numFmtId="0" fontId="5" fillId="0" borderId="50" xfId="0" applyFont="1" applyBorder="1"/>
    <xf numFmtId="2" fontId="8" fillId="0" borderId="52" xfId="0" applyNumberFormat="1" applyFont="1" applyBorder="1"/>
    <xf numFmtId="2" fontId="8" fillId="0" borderId="53" xfId="0" applyNumberFormat="1" applyFont="1" applyBorder="1"/>
    <xf numFmtId="2" fontId="8" fillId="0" borderId="54" xfId="0" applyNumberFormat="1" applyFont="1" applyBorder="1"/>
    <xf numFmtId="2" fontId="0" fillId="0" borderId="56" xfId="0" applyNumberFormat="1" applyBorder="1"/>
    <xf numFmtId="2" fontId="0" fillId="0" borderId="57" xfId="0" applyNumberFormat="1" applyBorder="1"/>
    <xf numFmtId="2" fontId="0" fillId="0" borderId="17" xfId="0" applyNumberFormat="1" applyBorder="1"/>
    <xf numFmtId="2" fontId="1" fillId="0" borderId="19" xfId="0" applyNumberFormat="1" applyFont="1" applyBorder="1"/>
    <xf numFmtId="2" fontId="1" fillId="0" borderId="15" xfId="0" applyNumberFormat="1" applyFont="1" applyBorder="1" applyAlignment="1">
      <alignment horizontal="center"/>
    </xf>
    <xf numFmtId="0" fontId="0" fillId="0" borderId="51" xfId="0" applyBorder="1"/>
    <xf numFmtId="0" fontId="0" fillId="0" borderId="55" xfId="0" applyBorder="1"/>
    <xf numFmtId="0" fontId="1" fillId="0" borderId="33" xfId="0" applyFont="1" applyBorder="1"/>
    <xf numFmtId="0" fontId="1" fillId="0" borderId="34" xfId="0" applyFont="1" applyBorder="1"/>
    <xf numFmtId="0" fontId="5" fillId="0" borderId="37" xfId="0" applyFont="1" applyBorder="1"/>
    <xf numFmtId="0" fontId="5" fillId="0" borderId="38" xfId="0" applyFont="1" applyBorder="1"/>
    <xf numFmtId="0" fontId="1" fillId="0" borderId="45" xfId="0" applyFont="1" applyBorder="1"/>
    <xf numFmtId="0" fontId="1" fillId="0" borderId="46" xfId="0" applyFont="1" applyBorder="1"/>
    <xf numFmtId="0" fontId="1"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0" fillId="0" borderId="8" xfId="0"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wrapText="1"/>
    </xf>
    <xf numFmtId="0" fontId="0" fillId="0" borderId="12" xfId="0" applyBorder="1" applyAlignment="1">
      <alignment horizontal="center"/>
    </xf>
    <xf numFmtId="0" fontId="2" fillId="0" borderId="13" xfId="0" applyFont="1" applyBorder="1" applyAlignment="1">
      <alignment horizontal="center" wrapText="1"/>
    </xf>
    <xf numFmtId="0" fontId="2" fillId="0" borderId="10" xfId="0" applyFont="1" applyBorder="1" applyAlignment="1">
      <alignment horizontal="center" wrapText="1"/>
    </xf>
    <xf numFmtId="0" fontId="0" fillId="0" borderId="12" xfId="0" applyBorder="1" applyAlignment="1">
      <alignment horizontal="center" wrapText="1"/>
    </xf>
    <xf numFmtId="0" fontId="2" fillId="0" borderId="14" xfId="0" applyFont="1" applyBorder="1" applyAlignment="1">
      <alignment wrapText="1"/>
    </xf>
    <xf numFmtId="0" fontId="0" fillId="0" borderId="19" xfId="0" applyBorder="1" applyAlignment="1">
      <alignment wrapText="1"/>
    </xf>
    <xf numFmtId="0" fontId="9" fillId="0" borderId="3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762000</xdr:colOff>
      <xdr:row>0</xdr:row>
      <xdr:rowOff>47625</xdr:rowOff>
    </xdr:from>
    <xdr:to>
      <xdr:col>5</xdr:col>
      <xdr:colOff>866775</xdr:colOff>
      <xdr:row>3</xdr:row>
      <xdr:rowOff>123825</xdr:rowOff>
    </xdr:to>
    <xdr:pic>
      <xdr:nvPicPr>
        <xdr:cNvPr id="2" name="Picture 7">
          <a:extLst>
            <a:ext uri="{FF2B5EF4-FFF2-40B4-BE49-F238E27FC236}">
              <a16:creationId xmlns:a16="http://schemas.microsoft.com/office/drawing/2014/main" id="{2C135D04-7676-41DB-814B-5B2A125F6F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1400" y="47625"/>
          <a:ext cx="25717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37352-822C-4326-A760-36F580557A80}">
  <dimension ref="A1:O106"/>
  <sheetViews>
    <sheetView tabSelected="1" topLeftCell="A22" workbookViewId="0">
      <selection activeCell="B17" sqref="B17"/>
    </sheetView>
  </sheetViews>
  <sheetFormatPr defaultRowHeight="15" x14ac:dyDescent="0.25"/>
  <cols>
    <col min="1" max="1" width="32.85546875" bestFit="1" customWidth="1"/>
    <col min="2" max="2" width="66.5703125" customWidth="1"/>
    <col min="3" max="3" width="12.85546875" customWidth="1"/>
    <col min="4" max="4" width="11.28515625" customWidth="1"/>
    <col min="5" max="5" width="12.85546875" customWidth="1"/>
    <col min="6" max="6" width="14.42578125" customWidth="1"/>
    <col min="7" max="7" width="15.28515625" customWidth="1"/>
    <col min="8" max="8" width="17.140625" customWidth="1"/>
    <col min="9" max="12" width="15.28515625" customWidth="1"/>
    <col min="13" max="13" width="19.7109375" customWidth="1"/>
    <col min="14" max="14" width="38.28515625" customWidth="1"/>
  </cols>
  <sheetData>
    <row r="1" spans="1:15" x14ac:dyDescent="0.25">
      <c r="B1" s="1"/>
      <c r="C1" s="1"/>
    </row>
    <row r="2" spans="1:15" x14ac:dyDescent="0.25">
      <c r="B2" s="1"/>
      <c r="C2" s="1"/>
    </row>
    <row r="3" spans="1:15" x14ac:dyDescent="0.25">
      <c r="B3" s="1"/>
      <c r="C3" s="1"/>
    </row>
    <row r="5" spans="1:15" x14ac:dyDescent="0.25">
      <c r="A5" s="73" t="s">
        <v>0</v>
      </c>
      <c r="B5" s="73"/>
      <c r="C5" s="73"/>
      <c r="D5" s="73"/>
      <c r="E5" s="73"/>
      <c r="F5" s="73"/>
      <c r="G5" s="73"/>
      <c r="H5" s="73"/>
      <c r="I5" s="73"/>
      <c r="J5" s="73"/>
      <c r="K5" s="73"/>
      <c r="L5" s="73"/>
      <c r="M5" s="73"/>
      <c r="N5" s="2"/>
      <c r="O5" s="3"/>
    </row>
    <row r="6" spans="1:15" x14ac:dyDescent="0.25">
      <c r="A6" s="73" t="s">
        <v>1</v>
      </c>
      <c r="B6" s="73"/>
      <c r="C6" s="73"/>
      <c r="D6" s="73"/>
      <c r="E6" s="73"/>
      <c r="F6" s="73"/>
      <c r="G6" s="73"/>
      <c r="H6" s="73"/>
      <c r="I6" s="73"/>
      <c r="J6" s="73"/>
      <c r="K6" s="73"/>
      <c r="L6" s="73"/>
      <c r="M6" s="73"/>
      <c r="N6" s="2"/>
      <c r="O6" s="3"/>
    </row>
    <row r="7" spans="1:15" ht="15.75" thickBot="1" x14ac:dyDescent="0.3">
      <c r="A7" s="1"/>
      <c r="B7" s="1"/>
      <c r="C7" s="1"/>
      <c r="G7" s="1"/>
      <c r="H7" s="1"/>
      <c r="I7" s="1"/>
      <c r="J7" s="1"/>
      <c r="K7" s="1"/>
      <c r="L7" s="1"/>
      <c r="N7" s="2"/>
      <c r="O7" s="3"/>
    </row>
    <row r="8" spans="1:15" ht="16.5" thickTop="1" thickBot="1" x14ac:dyDescent="0.3">
      <c r="A8" s="4"/>
      <c r="B8" s="49"/>
      <c r="C8" s="74" t="s">
        <v>2</v>
      </c>
      <c r="D8" s="75"/>
      <c r="E8" s="75"/>
      <c r="F8" s="75"/>
      <c r="G8" s="75"/>
      <c r="H8" s="75"/>
      <c r="I8" s="75"/>
      <c r="J8" s="75"/>
      <c r="K8" s="75"/>
      <c r="L8" s="76"/>
      <c r="M8" s="5"/>
      <c r="N8" s="3"/>
    </row>
    <row r="9" spans="1:15" ht="24" customHeight="1" thickBot="1" x14ac:dyDescent="0.3">
      <c r="A9" s="6"/>
      <c r="B9" s="50"/>
      <c r="C9" s="77" t="s">
        <v>3</v>
      </c>
      <c r="D9" s="79" t="s">
        <v>4</v>
      </c>
      <c r="E9" s="80"/>
      <c r="F9" s="81" t="s">
        <v>5</v>
      </c>
      <c r="G9" s="80"/>
      <c r="H9" s="82" t="s">
        <v>6</v>
      </c>
      <c r="I9" s="84" t="s">
        <v>7</v>
      </c>
      <c r="J9" s="85"/>
      <c r="K9" s="82" t="s">
        <v>8</v>
      </c>
      <c r="L9" s="87" t="s">
        <v>9</v>
      </c>
      <c r="M9" s="7"/>
      <c r="N9" s="3"/>
    </row>
    <row r="10" spans="1:15" ht="36.75" x14ac:dyDescent="0.25">
      <c r="A10" s="6" t="s">
        <v>10</v>
      </c>
      <c r="B10" s="50" t="s">
        <v>11</v>
      </c>
      <c r="C10" s="78"/>
      <c r="D10" s="8" t="s">
        <v>12</v>
      </c>
      <c r="E10" s="9" t="s">
        <v>13</v>
      </c>
      <c r="F10" s="9" t="s">
        <v>14</v>
      </c>
      <c r="G10" s="9" t="s">
        <v>15</v>
      </c>
      <c r="H10" s="83"/>
      <c r="I10" s="10" t="s">
        <v>16</v>
      </c>
      <c r="J10" s="9" t="s">
        <v>17</v>
      </c>
      <c r="K10" s="86"/>
      <c r="L10" s="88"/>
      <c r="M10" s="11" t="s">
        <v>18</v>
      </c>
    </row>
    <row r="11" spans="1:15" x14ac:dyDescent="0.25">
      <c r="A11" s="12"/>
      <c r="B11" s="51"/>
      <c r="C11" s="13" t="s">
        <v>19</v>
      </c>
      <c r="D11" s="14" t="s">
        <v>19</v>
      </c>
      <c r="E11" s="13" t="s">
        <v>19</v>
      </c>
      <c r="F11" s="13" t="s">
        <v>19</v>
      </c>
      <c r="G11" s="15" t="s">
        <v>19</v>
      </c>
      <c r="H11" s="15" t="s">
        <v>19</v>
      </c>
      <c r="I11" s="15"/>
      <c r="J11" s="13" t="s">
        <v>19</v>
      </c>
      <c r="K11" s="13"/>
      <c r="L11" s="16"/>
      <c r="M11" s="17" t="s">
        <v>19</v>
      </c>
    </row>
    <row r="12" spans="1:15" s="25" customFormat="1" ht="15.75" thickBot="1" x14ac:dyDescent="0.3">
      <c r="A12" s="18" t="s">
        <v>20</v>
      </c>
      <c r="B12" s="52" t="s">
        <v>21</v>
      </c>
      <c r="C12" s="19">
        <v>29271.58</v>
      </c>
      <c r="D12" s="20">
        <v>230.4</v>
      </c>
      <c r="E12" s="20">
        <v>0</v>
      </c>
      <c r="F12" s="20">
        <v>0</v>
      </c>
      <c r="G12" s="21">
        <v>0</v>
      </c>
      <c r="H12" s="21">
        <v>2025.64</v>
      </c>
      <c r="I12" s="20">
        <v>0</v>
      </c>
      <c r="J12" s="21">
        <v>58.87</v>
      </c>
      <c r="K12" s="20">
        <v>0</v>
      </c>
      <c r="L12" s="22">
        <f>SUM(D12:K12)</f>
        <v>2314.91</v>
      </c>
      <c r="M12" s="23">
        <f>SUM(L12+C12)</f>
        <v>31586.49</v>
      </c>
      <c r="N12" s="24"/>
    </row>
    <row r="13" spans="1:15" s="25" customFormat="1" ht="15.75" thickBot="1" x14ac:dyDescent="0.3">
      <c r="A13" s="26" t="s">
        <v>22</v>
      </c>
      <c r="B13" s="52" t="s">
        <v>135</v>
      </c>
      <c r="C13" s="19">
        <v>25064.01</v>
      </c>
      <c r="D13" s="20">
        <v>0</v>
      </c>
      <c r="E13" s="20">
        <v>0</v>
      </c>
      <c r="F13" s="20">
        <v>0</v>
      </c>
      <c r="G13" s="21">
        <v>0</v>
      </c>
      <c r="H13" s="20">
        <v>0</v>
      </c>
      <c r="I13" s="20">
        <v>0</v>
      </c>
      <c r="J13" s="21">
        <v>46.01</v>
      </c>
      <c r="K13" s="20">
        <v>0</v>
      </c>
      <c r="L13" s="22">
        <f t="shared" ref="L13:L77" si="0">SUM(D13:K13)</f>
        <v>46.01</v>
      </c>
      <c r="M13" s="23">
        <f t="shared" ref="M13:M77" si="1">SUM(L13+C13)</f>
        <v>25110.019999999997</v>
      </c>
      <c r="N13" s="24"/>
    </row>
    <row r="14" spans="1:15" ht="15.75" thickBot="1" x14ac:dyDescent="0.3">
      <c r="A14" s="26" t="s">
        <v>24</v>
      </c>
      <c r="B14" s="52" t="s">
        <v>23</v>
      </c>
      <c r="C14" s="19">
        <v>21286.46</v>
      </c>
      <c r="D14" s="20">
        <v>0</v>
      </c>
      <c r="E14" s="20">
        <v>0</v>
      </c>
      <c r="F14" s="20">
        <v>0</v>
      </c>
      <c r="G14" s="21">
        <v>0</v>
      </c>
      <c r="H14" s="20">
        <v>0</v>
      </c>
      <c r="I14" s="20">
        <v>0</v>
      </c>
      <c r="J14" s="21">
        <v>58.87</v>
      </c>
      <c r="K14" s="20">
        <v>0</v>
      </c>
      <c r="L14" s="22">
        <f t="shared" si="0"/>
        <v>58.87</v>
      </c>
      <c r="M14" s="23">
        <f t="shared" si="1"/>
        <v>21345.329999999998</v>
      </c>
      <c r="N14" s="28"/>
    </row>
    <row r="15" spans="1:15" x14ac:dyDescent="0.25">
      <c r="A15" s="26" t="s">
        <v>25</v>
      </c>
      <c r="B15" s="52" t="s">
        <v>26</v>
      </c>
      <c r="C15" s="19">
        <v>21286.46</v>
      </c>
      <c r="D15" s="20">
        <v>0</v>
      </c>
      <c r="E15" s="20">
        <v>0</v>
      </c>
      <c r="F15" s="20">
        <v>0</v>
      </c>
      <c r="G15" s="21">
        <v>0</v>
      </c>
      <c r="H15" s="20">
        <v>0</v>
      </c>
      <c r="I15" s="20">
        <v>0</v>
      </c>
      <c r="J15" s="21">
        <v>104.88</v>
      </c>
      <c r="K15" s="20">
        <v>0</v>
      </c>
      <c r="L15" s="22">
        <f t="shared" si="0"/>
        <v>104.88</v>
      </c>
      <c r="M15" s="23">
        <f t="shared" si="1"/>
        <v>21391.34</v>
      </c>
      <c r="N15" s="28"/>
    </row>
    <row r="16" spans="1:15" x14ac:dyDescent="0.25">
      <c r="A16" s="26" t="s">
        <v>27</v>
      </c>
      <c r="B16" s="52" t="s">
        <v>26</v>
      </c>
      <c r="C16" s="19">
        <v>21286.46</v>
      </c>
      <c r="D16" s="20">
        <v>486</v>
      </c>
      <c r="E16" s="20">
        <v>0</v>
      </c>
      <c r="F16" s="20">
        <v>0</v>
      </c>
      <c r="G16" s="21">
        <v>0</v>
      </c>
      <c r="H16" s="21">
        <v>475</v>
      </c>
      <c r="I16" s="20">
        <v>0</v>
      </c>
      <c r="J16" s="21">
        <v>58.87</v>
      </c>
      <c r="K16" s="20">
        <v>0</v>
      </c>
      <c r="L16" s="22">
        <f t="shared" si="0"/>
        <v>1019.87</v>
      </c>
      <c r="M16" s="23">
        <f t="shared" si="1"/>
        <v>22306.329999999998</v>
      </c>
      <c r="N16" s="28"/>
    </row>
    <row r="17" spans="1:14" s="25" customFormat="1" x14ac:dyDescent="0.25">
      <c r="A17" s="26" t="s">
        <v>28</v>
      </c>
      <c r="B17" s="52" t="s">
        <v>26</v>
      </c>
      <c r="C17" s="19">
        <v>21286.46</v>
      </c>
      <c r="D17" s="20">
        <v>0</v>
      </c>
      <c r="E17" s="20">
        <v>0</v>
      </c>
      <c r="F17" s="20">
        <v>0</v>
      </c>
      <c r="G17" s="21">
        <v>0</v>
      </c>
      <c r="H17" s="20">
        <v>0</v>
      </c>
      <c r="I17" s="20">
        <v>0</v>
      </c>
      <c r="J17" s="21">
        <v>58.87</v>
      </c>
      <c r="K17" s="20">
        <v>0</v>
      </c>
      <c r="L17" s="22">
        <f t="shared" si="0"/>
        <v>58.87</v>
      </c>
      <c r="M17" s="23">
        <f t="shared" si="1"/>
        <v>21345.329999999998</v>
      </c>
      <c r="N17" s="24"/>
    </row>
    <row r="18" spans="1:14" s="25" customFormat="1" x14ac:dyDescent="0.25">
      <c r="A18" s="29" t="s">
        <v>29</v>
      </c>
      <c r="B18" s="52" t="s">
        <v>30</v>
      </c>
      <c r="C18" s="19">
        <v>21286.46</v>
      </c>
      <c r="D18" s="20">
        <v>0</v>
      </c>
      <c r="E18" s="20">
        <v>0</v>
      </c>
      <c r="F18" s="20">
        <v>0</v>
      </c>
      <c r="G18" s="21">
        <v>0</v>
      </c>
      <c r="H18" s="20">
        <v>0</v>
      </c>
      <c r="I18" s="20">
        <v>0</v>
      </c>
      <c r="J18" s="21">
        <v>58.87</v>
      </c>
      <c r="K18" s="20">
        <v>0</v>
      </c>
      <c r="L18" s="22">
        <f t="shared" si="0"/>
        <v>58.87</v>
      </c>
      <c r="M18" s="23">
        <f t="shared" si="1"/>
        <v>21345.329999999998</v>
      </c>
      <c r="N18" s="24"/>
    </row>
    <row r="19" spans="1:14" x14ac:dyDescent="0.25">
      <c r="A19" s="26" t="s">
        <v>31</v>
      </c>
      <c r="B19" s="52" t="s">
        <v>23</v>
      </c>
      <c r="C19" s="19">
        <v>21286.46</v>
      </c>
      <c r="D19" s="20">
        <v>0</v>
      </c>
      <c r="E19" s="20">
        <v>0</v>
      </c>
      <c r="F19" s="20">
        <v>0</v>
      </c>
      <c r="G19" s="21">
        <v>0</v>
      </c>
      <c r="H19" s="20">
        <v>0</v>
      </c>
      <c r="I19" s="20">
        <v>0</v>
      </c>
      <c r="J19" s="21">
        <v>46.39</v>
      </c>
      <c r="K19" s="20">
        <v>0</v>
      </c>
      <c r="L19" s="22">
        <f t="shared" si="0"/>
        <v>46.39</v>
      </c>
      <c r="M19" s="23">
        <f t="shared" si="1"/>
        <v>21332.85</v>
      </c>
      <c r="N19" s="28"/>
    </row>
    <row r="20" spans="1:14" x14ac:dyDescent="0.25">
      <c r="A20" s="26" t="s">
        <v>32</v>
      </c>
      <c r="B20" s="52" t="s">
        <v>33</v>
      </c>
      <c r="C20" s="19">
        <v>29271.58</v>
      </c>
      <c r="D20" s="20">
        <v>0</v>
      </c>
      <c r="E20" s="20">
        <v>0</v>
      </c>
      <c r="F20" s="20">
        <v>0</v>
      </c>
      <c r="G20" s="21">
        <v>0</v>
      </c>
      <c r="H20" s="20">
        <v>0</v>
      </c>
      <c r="I20" s="20">
        <v>0</v>
      </c>
      <c r="J20" s="21">
        <v>46.01</v>
      </c>
      <c r="K20" s="20">
        <v>0</v>
      </c>
      <c r="L20" s="22">
        <f t="shared" si="0"/>
        <v>46.01</v>
      </c>
      <c r="M20" s="23">
        <f t="shared" si="1"/>
        <v>29317.59</v>
      </c>
      <c r="N20" s="28"/>
    </row>
    <row r="21" spans="1:14" x14ac:dyDescent="0.25">
      <c r="A21" s="29" t="s">
        <v>34</v>
      </c>
      <c r="B21" s="52" t="s">
        <v>23</v>
      </c>
      <c r="C21" s="19">
        <v>21286.46</v>
      </c>
      <c r="D21" s="20">
        <v>37.799999999999997</v>
      </c>
      <c r="E21" s="20">
        <v>0</v>
      </c>
      <c r="F21" s="20">
        <v>0</v>
      </c>
      <c r="G21" s="21">
        <v>0</v>
      </c>
      <c r="H21" s="20">
        <v>0</v>
      </c>
      <c r="I21" s="20">
        <v>0</v>
      </c>
      <c r="J21" s="21">
        <v>0</v>
      </c>
      <c r="K21" s="20">
        <v>0</v>
      </c>
      <c r="L21" s="22">
        <f t="shared" si="0"/>
        <v>37.799999999999997</v>
      </c>
      <c r="M21" s="23">
        <f t="shared" si="1"/>
        <v>21324.26</v>
      </c>
      <c r="N21" s="28"/>
    </row>
    <row r="22" spans="1:14" s="25" customFormat="1" x14ac:dyDescent="0.25">
      <c r="A22" s="29" t="s">
        <v>35</v>
      </c>
      <c r="B22" s="52" t="s">
        <v>36</v>
      </c>
      <c r="C22" s="19">
        <v>25217.59</v>
      </c>
      <c r="D22" s="20">
        <v>0</v>
      </c>
      <c r="E22" s="20">
        <v>0</v>
      </c>
      <c r="F22" s="20">
        <v>0</v>
      </c>
      <c r="G22" s="21">
        <v>0</v>
      </c>
      <c r="H22" s="20">
        <v>0</v>
      </c>
      <c r="I22" s="20">
        <v>0</v>
      </c>
      <c r="J22" s="21">
        <v>104.88</v>
      </c>
      <c r="K22" s="20">
        <v>0</v>
      </c>
      <c r="L22" s="22">
        <f t="shared" si="0"/>
        <v>104.88</v>
      </c>
      <c r="M22" s="23">
        <f t="shared" si="1"/>
        <v>25322.47</v>
      </c>
      <c r="N22" s="24"/>
    </row>
    <row r="23" spans="1:14" s="25" customFormat="1" x14ac:dyDescent="0.25">
      <c r="A23" s="29" t="s">
        <v>37</v>
      </c>
      <c r="B23" s="52" t="s">
        <v>38</v>
      </c>
      <c r="C23" s="19">
        <v>7040.91</v>
      </c>
      <c r="D23" s="20">
        <v>423.5</v>
      </c>
      <c r="E23" s="20">
        <v>0</v>
      </c>
      <c r="F23" s="20">
        <v>0</v>
      </c>
      <c r="G23" s="20">
        <v>0</v>
      </c>
      <c r="H23" s="20">
        <v>0</v>
      </c>
      <c r="I23" s="20">
        <v>0</v>
      </c>
      <c r="J23" s="21">
        <v>13.1</v>
      </c>
      <c r="K23" s="20">
        <v>0</v>
      </c>
      <c r="L23" s="22">
        <f t="shared" ref="L23" si="2">SUM(D23:K23)</f>
        <v>436.6</v>
      </c>
      <c r="M23" s="23">
        <f t="shared" ref="M23" si="3">SUM(L23+C23)</f>
        <v>7477.51</v>
      </c>
      <c r="N23" s="24"/>
    </row>
    <row r="24" spans="1:14" x14ac:dyDescent="0.25">
      <c r="A24" s="29" t="s">
        <v>39</v>
      </c>
      <c r="B24" s="52" t="s">
        <v>23</v>
      </c>
      <c r="C24" s="19">
        <v>21286.46</v>
      </c>
      <c r="D24" s="20">
        <v>0</v>
      </c>
      <c r="E24" s="20">
        <v>11.5</v>
      </c>
      <c r="F24" s="20">
        <v>0</v>
      </c>
      <c r="G24" s="21">
        <v>0</v>
      </c>
      <c r="H24" s="20">
        <v>0</v>
      </c>
      <c r="I24" s="20">
        <v>0</v>
      </c>
      <c r="J24" s="21">
        <v>58.87</v>
      </c>
      <c r="K24" s="20">
        <v>0</v>
      </c>
      <c r="L24" s="22">
        <f t="shared" si="0"/>
        <v>70.37</v>
      </c>
      <c r="M24" s="23">
        <f t="shared" si="1"/>
        <v>21356.829999999998</v>
      </c>
      <c r="N24" s="28"/>
    </row>
    <row r="25" spans="1:14" x14ac:dyDescent="0.25">
      <c r="A25" s="27" t="s">
        <v>40</v>
      </c>
      <c r="B25" s="52" t="s">
        <v>23</v>
      </c>
      <c r="C25" s="19">
        <v>21286.46</v>
      </c>
      <c r="D25" s="20">
        <v>0</v>
      </c>
      <c r="E25" s="20">
        <v>0</v>
      </c>
      <c r="F25" s="20">
        <v>0</v>
      </c>
      <c r="G25" s="21">
        <v>0</v>
      </c>
      <c r="H25" s="20">
        <v>0</v>
      </c>
      <c r="I25" s="20">
        <v>0</v>
      </c>
      <c r="J25" s="21">
        <v>58.87</v>
      </c>
      <c r="K25" s="20">
        <v>0</v>
      </c>
      <c r="L25" s="22">
        <f t="shared" si="0"/>
        <v>58.87</v>
      </c>
      <c r="M25" s="23">
        <f t="shared" si="1"/>
        <v>21345.329999999998</v>
      </c>
      <c r="N25" s="28"/>
    </row>
    <row r="26" spans="1:14" x14ac:dyDescent="0.25">
      <c r="A26" s="26" t="s">
        <v>41</v>
      </c>
      <c r="B26" s="52" t="s">
        <v>23</v>
      </c>
      <c r="C26" s="19">
        <v>21286.46</v>
      </c>
      <c r="D26" s="20">
        <v>0</v>
      </c>
      <c r="E26" s="20">
        <v>0</v>
      </c>
      <c r="F26" s="20">
        <v>0</v>
      </c>
      <c r="G26" s="21">
        <v>0</v>
      </c>
      <c r="H26" s="20">
        <v>0</v>
      </c>
      <c r="I26" s="20">
        <v>0</v>
      </c>
      <c r="J26" s="21">
        <v>46.39</v>
      </c>
      <c r="K26" s="20">
        <v>0</v>
      </c>
      <c r="L26" s="22">
        <f t="shared" si="0"/>
        <v>46.39</v>
      </c>
      <c r="M26" s="23">
        <f t="shared" si="1"/>
        <v>21332.85</v>
      </c>
      <c r="N26" s="28"/>
    </row>
    <row r="27" spans="1:14" s="25" customFormat="1" x14ac:dyDescent="0.25">
      <c r="A27" s="26" t="s">
        <v>42</v>
      </c>
      <c r="B27" s="52" t="s">
        <v>43</v>
      </c>
      <c r="C27" s="19">
        <v>29271.58</v>
      </c>
      <c r="D27" s="20">
        <v>499.5</v>
      </c>
      <c r="E27" s="20">
        <v>0</v>
      </c>
      <c r="F27" s="20">
        <v>0</v>
      </c>
      <c r="G27" s="21">
        <v>0</v>
      </c>
      <c r="H27" s="20">
        <v>0</v>
      </c>
      <c r="I27" s="20">
        <v>0</v>
      </c>
      <c r="J27" s="21">
        <v>0</v>
      </c>
      <c r="K27" s="20">
        <v>0</v>
      </c>
      <c r="L27" s="22">
        <f t="shared" si="0"/>
        <v>499.5</v>
      </c>
      <c r="M27" s="23">
        <f t="shared" si="1"/>
        <v>29771.08</v>
      </c>
      <c r="N27" s="24"/>
    </row>
    <row r="28" spans="1:14" s="25" customFormat="1" x14ac:dyDescent="0.25">
      <c r="A28" s="26" t="s">
        <v>44</v>
      </c>
      <c r="B28" s="52" t="s">
        <v>26</v>
      </c>
      <c r="C28" s="19">
        <v>21286.46</v>
      </c>
      <c r="D28" s="20">
        <v>136.80000000000001</v>
      </c>
      <c r="E28" s="20">
        <v>0</v>
      </c>
      <c r="F28" s="20">
        <v>0</v>
      </c>
      <c r="G28" s="21">
        <v>0</v>
      </c>
      <c r="H28" s="20">
        <v>0</v>
      </c>
      <c r="I28" s="20">
        <v>0</v>
      </c>
      <c r="J28" s="21">
        <v>58.87</v>
      </c>
      <c r="K28" s="20">
        <v>0</v>
      </c>
      <c r="L28" s="22">
        <f t="shared" si="0"/>
        <v>195.67000000000002</v>
      </c>
      <c r="M28" s="23">
        <f t="shared" si="1"/>
        <v>21482.129999999997</v>
      </c>
      <c r="N28" s="24"/>
    </row>
    <row r="29" spans="1:14" s="25" customFormat="1" x14ac:dyDescent="0.25">
      <c r="A29" s="26" t="s">
        <v>45</v>
      </c>
      <c r="B29" s="52" t="s">
        <v>26</v>
      </c>
      <c r="C29" s="19">
        <v>21286.46</v>
      </c>
      <c r="D29" s="20">
        <v>0</v>
      </c>
      <c r="E29" s="20">
        <v>0</v>
      </c>
      <c r="F29" s="20">
        <v>0</v>
      </c>
      <c r="G29" s="21">
        <v>0</v>
      </c>
      <c r="H29" s="20">
        <v>0</v>
      </c>
      <c r="I29" s="20">
        <v>0</v>
      </c>
      <c r="J29" s="21">
        <v>0</v>
      </c>
      <c r="K29" s="20">
        <v>0</v>
      </c>
      <c r="L29" s="22">
        <f t="shared" si="0"/>
        <v>0</v>
      </c>
      <c r="M29" s="23">
        <f t="shared" si="1"/>
        <v>21286.46</v>
      </c>
      <c r="N29" s="24"/>
    </row>
    <row r="30" spans="1:14" x14ac:dyDescent="0.25">
      <c r="A30" s="29" t="s">
        <v>46</v>
      </c>
      <c r="B30" s="52" t="s">
        <v>47</v>
      </c>
      <c r="C30" s="19">
        <v>29271.58</v>
      </c>
      <c r="D30" s="20">
        <v>0</v>
      </c>
      <c r="E30" s="20">
        <v>0</v>
      </c>
      <c r="F30" s="20">
        <v>0</v>
      </c>
      <c r="G30" s="21">
        <v>0</v>
      </c>
      <c r="H30" s="21">
        <v>96</v>
      </c>
      <c r="I30" s="20">
        <v>0</v>
      </c>
      <c r="J30" s="21">
        <v>150.88999999999999</v>
      </c>
      <c r="K30" s="20">
        <v>0</v>
      </c>
      <c r="L30" s="22">
        <f t="shared" si="0"/>
        <v>246.89</v>
      </c>
      <c r="M30" s="23">
        <f t="shared" si="1"/>
        <v>29518.47</v>
      </c>
      <c r="N30" s="28"/>
    </row>
    <row r="31" spans="1:14" x14ac:dyDescent="0.25">
      <c r="A31" s="29" t="s">
        <v>48</v>
      </c>
      <c r="B31" s="52" t="s">
        <v>49</v>
      </c>
      <c r="C31" s="19">
        <v>29271.58</v>
      </c>
      <c r="D31" s="20">
        <v>0</v>
      </c>
      <c r="E31" s="20">
        <v>0</v>
      </c>
      <c r="F31" s="20">
        <v>0</v>
      </c>
      <c r="G31" s="21">
        <v>0</v>
      </c>
      <c r="H31" s="20">
        <v>0</v>
      </c>
      <c r="I31" s="20">
        <v>0</v>
      </c>
      <c r="J31" s="21">
        <v>58.87</v>
      </c>
      <c r="K31" s="20">
        <v>0</v>
      </c>
      <c r="L31" s="22">
        <f t="shared" si="0"/>
        <v>58.87</v>
      </c>
      <c r="M31" s="23">
        <f t="shared" si="1"/>
        <v>29330.45</v>
      </c>
      <c r="N31" s="28"/>
    </row>
    <row r="32" spans="1:14" x14ac:dyDescent="0.25">
      <c r="A32" s="26" t="s">
        <v>50</v>
      </c>
      <c r="B32" s="52" t="s">
        <v>26</v>
      </c>
      <c r="C32" s="19">
        <v>21286.46</v>
      </c>
      <c r="D32" s="20">
        <v>247.05</v>
      </c>
      <c r="E32" s="20">
        <v>4.8</v>
      </c>
      <c r="F32" s="20">
        <v>0</v>
      </c>
      <c r="G32" s="21">
        <v>0</v>
      </c>
      <c r="H32" s="20">
        <v>0</v>
      </c>
      <c r="I32" s="20">
        <v>0</v>
      </c>
      <c r="J32" s="21">
        <v>104.88</v>
      </c>
      <c r="K32" s="20">
        <v>0</v>
      </c>
      <c r="L32" s="22">
        <f t="shared" si="0"/>
        <v>356.73</v>
      </c>
      <c r="M32" s="23">
        <f t="shared" si="1"/>
        <v>21643.19</v>
      </c>
      <c r="N32" s="28"/>
    </row>
    <row r="33" spans="1:14" s="25" customFormat="1" x14ac:dyDescent="0.25">
      <c r="A33" s="26" t="s">
        <v>51</v>
      </c>
      <c r="B33" s="52" t="s">
        <v>23</v>
      </c>
      <c r="C33" s="19">
        <v>21286.46</v>
      </c>
      <c r="D33" s="20">
        <v>130.5</v>
      </c>
      <c r="E33" s="20">
        <v>0</v>
      </c>
      <c r="F33" s="20">
        <v>0</v>
      </c>
      <c r="G33" s="21">
        <v>0</v>
      </c>
      <c r="H33" s="20">
        <v>0</v>
      </c>
      <c r="I33" s="20">
        <v>0</v>
      </c>
      <c r="J33" s="21">
        <v>46.01</v>
      </c>
      <c r="K33" s="20">
        <v>0</v>
      </c>
      <c r="L33" s="22">
        <f t="shared" si="0"/>
        <v>176.51</v>
      </c>
      <c r="M33" s="23">
        <f t="shared" si="1"/>
        <v>21462.969999999998</v>
      </c>
      <c r="N33" s="24"/>
    </row>
    <row r="34" spans="1:14" s="25" customFormat="1" x14ac:dyDescent="0.25">
      <c r="A34" s="26" t="s">
        <v>52</v>
      </c>
      <c r="B34" s="52" t="s">
        <v>23</v>
      </c>
      <c r="C34" s="19">
        <v>24634.07</v>
      </c>
      <c r="D34" s="20">
        <v>635.4</v>
      </c>
      <c r="E34" s="20">
        <v>0</v>
      </c>
      <c r="F34" s="20">
        <v>0</v>
      </c>
      <c r="G34" s="21">
        <v>0</v>
      </c>
      <c r="H34" s="20">
        <v>0</v>
      </c>
      <c r="I34" s="21">
        <v>60</v>
      </c>
      <c r="J34" s="21">
        <v>46.01</v>
      </c>
      <c r="K34" s="20">
        <v>0</v>
      </c>
      <c r="L34" s="22">
        <f t="shared" si="0"/>
        <v>741.41</v>
      </c>
      <c r="M34" s="23">
        <f t="shared" si="1"/>
        <v>25375.48</v>
      </c>
      <c r="N34" s="24"/>
    </row>
    <row r="35" spans="1:14" s="25" customFormat="1" x14ac:dyDescent="0.25">
      <c r="A35" s="29" t="s">
        <v>53</v>
      </c>
      <c r="B35" s="52" t="s">
        <v>23</v>
      </c>
      <c r="C35" s="19">
        <v>21286.46</v>
      </c>
      <c r="D35" s="20">
        <v>286.64999999999998</v>
      </c>
      <c r="E35" s="20">
        <v>0</v>
      </c>
      <c r="F35" s="20">
        <v>0</v>
      </c>
      <c r="G35" s="21">
        <v>0</v>
      </c>
      <c r="H35" s="21">
        <v>707.42</v>
      </c>
      <c r="I35" s="20">
        <v>0</v>
      </c>
      <c r="J35" s="21">
        <v>104.88</v>
      </c>
      <c r="K35" s="20">
        <v>0</v>
      </c>
      <c r="L35" s="22">
        <f t="shared" si="0"/>
        <v>1098.9499999999998</v>
      </c>
      <c r="M35" s="23">
        <f t="shared" si="1"/>
        <v>22385.41</v>
      </c>
      <c r="N35" s="24"/>
    </row>
    <row r="36" spans="1:14" s="25" customFormat="1" x14ac:dyDescent="0.25">
      <c r="A36" s="26" t="s">
        <v>54</v>
      </c>
      <c r="B36" s="52" t="s">
        <v>55</v>
      </c>
      <c r="C36" s="19">
        <v>29271.58</v>
      </c>
      <c r="D36" s="20">
        <v>25.2</v>
      </c>
      <c r="E36" s="20">
        <v>35.700000000000003</v>
      </c>
      <c r="F36" s="20">
        <v>0</v>
      </c>
      <c r="G36" s="21">
        <v>0</v>
      </c>
      <c r="H36" s="21">
        <v>2092.34</v>
      </c>
      <c r="I36" s="20">
        <v>0</v>
      </c>
      <c r="J36" s="21">
        <v>46.01</v>
      </c>
      <c r="K36" s="20">
        <v>0</v>
      </c>
      <c r="L36" s="22">
        <f t="shared" si="0"/>
        <v>2199.2500000000005</v>
      </c>
      <c r="M36" s="23">
        <f t="shared" si="1"/>
        <v>31470.83</v>
      </c>
      <c r="N36" s="24"/>
    </row>
    <row r="37" spans="1:14" s="25" customFormat="1" x14ac:dyDescent="0.25">
      <c r="A37" s="26" t="s">
        <v>56</v>
      </c>
      <c r="B37" s="52" t="s">
        <v>57</v>
      </c>
      <c r="C37" s="19">
        <v>29271.58</v>
      </c>
      <c r="D37" s="20">
        <v>2236.9499999999998</v>
      </c>
      <c r="E37" s="20">
        <v>23.2</v>
      </c>
      <c r="F37" s="20">
        <v>0</v>
      </c>
      <c r="G37" s="21">
        <v>0</v>
      </c>
      <c r="H37" s="21">
        <v>657.87</v>
      </c>
      <c r="I37" s="20">
        <v>0</v>
      </c>
      <c r="J37" s="21">
        <v>137.4</v>
      </c>
      <c r="K37" s="20">
        <v>0</v>
      </c>
      <c r="L37" s="22">
        <f t="shared" si="0"/>
        <v>3055.4199999999996</v>
      </c>
      <c r="M37" s="23">
        <f t="shared" si="1"/>
        <v>32327</v>
      </c>
      <c r="N37" s="24"/>
    </row>
    <row r="38" spans="1:14" x14ac:dyDescent="0.25">
      <c r="A38" s="26" t="s">
        <v>58</v>
      </c>
      <c r="B38" s="52" t="s">
        <v>59</v>
      </c>
      <c r="C38" s="19">
        <v>29271.58</v>
      </c>
      <c r="D38" s="20">
        <v>936</v>
      </c>
      <c r="E38" s="20">
        <v>29.4</v>
      </c>
      <c r="F38" s="20">
        <v>0</v>
      </c>
      <c r="G38" s="21">
        <v>0</v>
      </c>
      <c r="H38" s="20">
        <v>0</v>
      </c>
      <c r="I38" s="21">
        <v>60</v>
      </c>
      <c r="J38" s="21">
        <v>46.01</v>
      </c>
      <c r="K38" s="20">
        <v>0</v>
      </c>
      <c r="L38" s="22">
        <f t="shared" si="0"/>
        <v>1071.4100000000001</v>
      </c>
      <c r="M38" s="23">
        <f t="shared" si="1"/>
        <v>30342.99</v>
      </c>
      <c r="N38" s="28"/>
    </row>
    <row r="39" spans="1:14" x14ac:dyDescent="0.25">
      <c r="A39" s="26" t="s">
        <v>60</v>
      </c>
      <c r="B39" s="52" t="s">
        <v>23</v>
      </c>
      <c r="C39" s="19">
        <v>21286.46</v>
      </c>
      <c r="D39" s="20">
        <v>0</v>
      </c>
      <c r="E39" s="20">
        <v>0</v>
      </c>
      <c r="F39" s="20">
        <v>0</v>
      </c>
      <c r="G39" s="21">
        <v>0</v>
      </c>
      <c r="H39" s="20">
        <v>0</v>
      </c>
      <c r="I39" s="20">
        <v>0</v>
      </c>
      <c r="J39" s="21">
        <v>58.87</v>
      </c>
      <c r="K39" s="20">
        <v>0</v>
      </c>
      <c r="L39" s="22">
        <f t="shared" si="0"/>
        <v>58.87</v>
      </c>
      <c r="M39" s="23">
        <f t="shared" si="1"/>
        <v>21345.329999999998</v>
      </c>
      <c r="N39" s="28"/>
    </row>
    <row r="40" spans="1:14" s="25" customFormat="1" x14ac:dyDescent="0.25">
      <c r="A40" s="26" t="s">
        <v>61</v>
      </c>
      <c r="B40" s="52" t="s">
        <v>62</v>
      </c>
      <c r="C40" s="19">
        <v>6549.68</v>
      </c>
      <c r="D40" s="20">
        <v>72</v>
      </c>
      <c r="E40" s="20">
        <v>0</v>
      </c>
      <c r="F40" s="20">
        <v>0</v>
      </c>
      <c r="G40" s="21">
        <v>0</v>
      </c>
      <c r="H40" s="20">
        <v>0</v>
      </c>
      <c r="I40" s="20">
        <v>0</v>
      </c>
      <c r="J40" s="21">
        <v>46.01</v>
      </c>
      <c r="K40" s="20">
        <v>0</v>
      </c>
      <c r="L40" s="22">
        <f t="shared" si="0"/>
        <v>118.00999999999999</v>
      </c>
      <c r="M40" s="23">
        <f t="shared" si="1"/>
        <v>6667.6900000000005</v>
      </c>
      <c r="N40" s="24"/>
    </row>
    <row r="41" spans="1:14" s="25" customFormat="1" x14ac:dyDescent="0.25">
      <c r="A41" s="26" t="s">
        <v>63</v>
      </c>
      <c r="B41" s="52" t="s">
        <v>26</v>
      </c>
      <c r="C41" s="19">
        <v>21286.46</v>
      </c>
      <c r="D41" s="20">
        <v>0</v>
      </c>
      <c r="E41" s="20">
        <v>0</v>
      </c>
      <c r="F41" s="20">
        <v>0</v>
      </c>
      <c r="G41" s="21">
        <v>0</v>
      </c>
      <c r="H41" s="20">
        <v>0</v>
      </c>
      <c r="I41" s="20">
        <v>0</v>
      </c>
      <c r="J41" s="21">
        <v>0</v>
      </c>
      <c r="K41" s="20">
        <v>0</v>
      </c>
      <c r="L41" s="22">
        <f t="shared" si="0"/>
        <v>0</v>
      </c>
      <c r="M41" s="23">
        <f t="shared" si="1"/>
        <v>21286.46</v>
      </c>
      <c r="N41" s="24"/>
    </row>
    <row r="42" spans="1:14" s="25" customFormat="1" x14ac:dyDescent="0.25">
      <c r="A42" s="26" t="s">
        <v>64</v>
      </c>
      <c r="B42" s="52" t="s">
        <v>65</v>
      </c>
      <c r="C42" s="19">
        <v>29271.58</v>
      </c>
      <c r="D42" s="20">
        <v>0</v>
      </c>
      <c r="E42" s="20">
        <v>0</v>
      </c>
      <c r="F42" s="20">
        <v>0</v>
      </c>
      <c r="G42" s="21">
        <v>0</v>
      </c>
      <c r="H42" s="21">
        <v>96</v>
      </c>
      <c r="I42" s="20">
        <v>0</v>
      </c>
      <c r="J42" s="21">
        <v>58.49</v>
      </c>
      <c r="K42" s="20">
        <v>0</v>
      </c>
      <c r="L42" s="22">
        <f t="shared" si="0"/>
        <v>154.49</v>
      </c>
      <c r="M42" s="23">
        <f t="shared" si="1"/>
        <v>29426.070000000003</v>
      </c>
      <c r="N42" s="24"/>
    </row>
    <row r="43" spans="1:14" x14ac:dyDescent="0.25">
      <c r="A43" s="26" t="s">
        <v>66</v>
      </c>
      <c r="B43" s="52" t="s">
        <v>26</v>
      </c>
      <c r="C43" s="19">
        <v>21286.46</v>
      </c>
      <c r="D43" s="20">
        <v>0</v>
      </c>
      <c r="E43" s="20">
        <v>0</v>
      </c>
      <c r="F43" s="20">
        <v>0</v>
      </c>
      <c r="G43" s="21">
        <v>0</v>
      </c>
      <c r="H43" s="20">
        <v>0</v>
      </c>
      <c r="I43" s="20">
        <v>0</v>
      </c>
      <c r="J43" s="21">
        <v>104.88</v>
      </c>
      <c r="K43" s="20">
        <v>0</v>
      </c>
      <c r="L43" s="22">
        <f>SUM(D43:K43)</f>
        <v>104.88</v>
      </c>
      <c r="M43" s="23">
        <f t="shared" si="1"/>
        <v>21391.34</v>
      </c>
      <c r="N43" s="28"/>
    </row>
    <row r="44" spans="1:14" s="25" customFormat="1" x14ac:dyDescent="0.25">
      <c r="A44" s="26" t="s">
        <v>67</v>
      </c>
      <c r="B44" s="52" t="s">
        <v>26</v>
      </c>
      <c r="C44" s="19">
        <v>21286.46</v>
      </c>
      <c r="D44" s="20">
        <v>0</v>
      </c>
      <c r="E44" s="20">
        <v>0</v>
      </c>
      <c r="F44" s="20">
        <v>0</v>
      </c>
      <c r="G44" s="21">
        <v>0</v>
      </c>
      <c r="H44" s="20">
        <v>0</v>
      </c>
      <c r="I44" s="20">
        <v>0</v>
      </c>
      <c r="J44" s="21">
        <v>46.01</v>
      </c>
      <c r="K44" s="20">
        <v>0</v>
      </c>
      <c r="L44" s="22">
        <f t="shared" si="0"/>
        <v>46.01</v>
      </c>
      <c r="M44" s="23">
        <f t="shared" si="1"/>
        <v>21332.469999999998</v>
      </c>
      <c r="N44" s="24"/>
    </row>
    <row r="45" spans="1:14" s="25" customFormat="1" x14ac:dyDescent="0.25">
      <c r="A45" s="26" t="s">
        <v>68</v>
      </c>
      <c r="B45" s="52" t="s">
        <v>23</v>
      </c>
      <c r="C45" s="19">
        <v>21286.46</v>
      </c>
      <c r="D45" s="20">
        <v>1682.1</v>
      </c>
      <c r="E45" s="20">
        <v>31.8</v>
      </c>
      <c r="F45" s="20">
        <v>0</v>
      </c>
      <c r="G45" s="21">
        <v>0</v>
      </c>
      <c r="H45" s="21">
        <v>803</v>
      </c>
      <c r="I45" s="20">
        <v>0</v>
      </c>
      <c r="J45" s="21">
        <v>46.01</v>
      </c>
      <c r="K45" s="20">
        <v>0</v>
      </c>
      <c r="L45" s="22">
        <f t="shared" si="0"/>
        <v>2562.91</v>
      </c>
      <c r="M45" s="23">
        <f t="shared" si="1"/>
        <v>23849.37</v>
      </c>
      <c r="N45" s="24"/>
    </row>
    <row r="46" spans="1:14" x14ac:dyDescent="0.25">
      <c r="A46" s="26" t="s">
        <v>69</v>
      </c>
      <c r="B46" s="52" t="s">
        <v>23</v>
      </c>
      <c r="C46" s="19">
        <v>21286.46</v>
      </c>
      <c r="D46" s="20">
        <v>0</v>
      </c>
      <c r="E46" s="20">
        <v>0</v>
      </c>
      <c r="F46" s="20">
        <v>0</v>
      </c>
      <c r="G46" s="21">
        <v>0</v>
      </c>
      <c r="H46" s="20">
        <v>0</v>
      </c>
      <c r="I46" s="20">
        <v>0</v>
      </c>
      <c r="J46" s="21">
        <v>46.39</v>
      </c>
      <c r="K46" s="20">
        <v>0</v>
      </c>
      <c r="L46" s="22">
        <f t="shared" si="0"/>
        <v>46.39</v>
      </c>
      <c r="M46" s="23">
        <f t="shared" si="1"/>
        <v>21332.85</v>
      </c>
      <c r="N46" s="28"/>
    </row>
    <row r="47" spans="1:14" s="25" customFormat="1" x14ac:dyDescent="0.25">
      <c r="A47" s="26" t="s">
        <v>70</v>
      </c>
      <c r="B47" s="52" t="s">
        <v>23</v>
      </c>
      <c r="C47" s="19">
        <v>21286.46</v>
      </c>
      <c r="D47" s="20">
        <v>824.85</v>
      </c>
      <c r="E47" s="20">
        <v>8</v>
      </c>
      <c r="F47" s="20">
        <v>0</v>
      </c>
      <c r="G47" s="21">
        <v>0</v>
      </c>
      <c r="H47" s="20">
        <v>0</v>
      </c>
      <c r="I47" s="20">
        <v>0</v>
      </c>
      <c r="J47" s="21">
        <v>104.88</v>
      </c>
      <c r="K47" s="20">
        <v>0</v>
      </c>
      <c r="L47" s="22">
        <f t="shared" si="0"/>
        <v>937.73</v>
      </c>
      <c r="M47" s="23">
        <f t="shared" si="1"/>
        <v>22224.19</v>
      </c>
      <c r="N47" s="24"/>
    </row>
    <row r="48" spans="1:14" s="25" customFormat="1" x14ac:dyDescent="0.25">
      <c r="A48" s="26" t="s">
        <v>71</v>
      </c>
      <c r="B48" s="52" t="s">
        <v>26</v>
      </c>
      <c r="C48" s="19">
        <v>21286.46</v>
      </c>
      <c r="D48" s="20">
        <v>0</v>
      </c>
      <c r="E48" s="20">
        <v>0</v>
      </c>
      <c r="F48" s="20">
        <v>0</v>
      </c>
      <c r="G48" s="21">
        <v>0</v>
      </c>
      <c r="H48" s="20">
        <v>0</v>
      </c>
      <c r="I48" s="20">
        <v>0</v>
      </c>
      <c r="J48" s="21">
        <v>46.01</v>
      </c>
      <c r="K48" s="20">
        <v>0</v>
      </c>
      <c r="L48" s="22">
        <f t="shared" si="0"/>
        <v>46.01</v>
      </c>
      <c r="M48" s="23">
        <f t="shared" si="1"/>
        <v>21332.469999999998</v>
      </c>
      <c r="N48" s="24"/>
    </row>
    <row r="49" spans="1:14" s="25" customFormat="1" x14ac:dyDescent="0.25">
      <c r="A49" s="26" t="s">
        <v>72</v>
      </c>
      <c r="B49" s="52" t="s">
        <v>73</v>
      </c>
      <c r="C49" s="19">
        <v>29271.58</v>
      </c>
      <c r="D49" s="20">
        <v>54</v>
      </c>
      <c r="E49" s="20">
        <v>266.75</v>
      </c>
      <c r="F49" s="20">
        <v>0</v>
      </c>
      <c r="G49" s="21">
        <v>0</v>
      </c>
      <c r="H49" s="21">
        <v>1209.18</v>
      </c>
      <c r="I49" s="20">
        <v>0</v>
      </c>
      <c r="J49" s="21">
        <v>104.88</v>
      </c>
      <c r="K49" s="20">
        <v>0</v>
      </c>
      <c r="L49" s="22">
        <f t="shared" si="0"/>
        <v>1634.81</v>
      </c>
      <c r="M49" s="23">
        <f t="shared" si="1"/>
        <v>30906.390000000003</v>
      </c>
      <c r="N49" s="24"/>
    </row>
    <row r="50" spans="1:14" s="25" customFormat="1" x14ac:dyDescent="0.25">
      <c r="A50" s="29" t="s">
        <v>74</v>
      </c>
      <c r="B50" s="52" t="s">
        <v>23</v>
      </c>
      <c r="C50" s="19">
        <v>21286.46</v>
      </c>
      <c r="D50" s="20">
        <v>738.45</v>
      </c>
      <c r="E50" s="20">
        <v>0</v>
      </c>
      <c r="F50" s="20">
        <v>0</v>
      </c>
      <c r="G50" s="21">
        <v>0</v>
      </c>
      <c r="H50" s="20">
        <v>0</v>
      </c>
      <c r="I50" s="20">
        <v>0</v>
      </c>
      <c r="J50" s="21">
        <v>46.01</v>
      </c>
      <c r="K50" s="20">
        <v>0</v>
      </c>
      <c r="L50" s="22">
        <f t="shared" si="0"/>
        <v>784.46</v>
      </c>
      <c r="M50" s="23">
        <f t="shared" si="1"/>
        <v>22070.92</v>
      </c>
      <c r="N50" s="24"/>
    </row>
    <row r="51" spans="1:14" x14ac:dyDescent="0.25">
      <c r="A51" s="26" t="s">
        <v>75</v>
      </c>
      <c r="B51" s="52" t="s">
        <v>76</v>
      </c>
      <c r="C51" s="19">
        <v>29271.58</v>
      </c>
      <c r="D51" s="20">
        <v>389.25</v>
      </c>
      <c r="E51" s="20">
        <v>1.5</v>
      </c>
      <c r="F51" s="20">
        <v>0</v>
      </c>
      <c r="G51" s="21">
        <v>0</v>
      </c>
      <c r="H51" s="20">
        <v>0</v>
      </c>
      <c r="I51" s="20">
        <v>0</v>
      </c>
      <c r="J51" s="21">
        <v>0</v>
      </c>
      <c r="K51" s="20">
        <v>0</v>
      </c>
      <c r="L51" s="22">
        <f t="shared" si="0"/>
        <v>390.75</v>
      </c>
      <c r="M51" s="23">
        <f t="shared" si="1"/>
        <v>29662.33</v>
      </c>
      <c r="N51" s="28"/>
    </row>
    <row r="52" spans="1:14" x14ac:dyDescent="0.25">
      <c r="A52" s="26" t="s">
        <v>77</v>
      </c>
      <c r="B52" s="52" t="s">
        <v>23</v>
      </c>
      <c r="C52" s="19">
        <v>21286.46</v>
      </c>
      <c r="D52" s="20">
        <v>412.2</v>
      </c>
      <c r="E52" s="20">
        <v>0</v>
      </c>
      <c r="F52" s="20">
        <v>0</v>
      </c>
      <c r="G52" s="21">
        <v>0</v>
      </c>
      <c r="H52" s="20">
        <v>0</v>
      </c>
      <c r="I52" s="20">
        <v>0</v>
      </c>
      <c r="J52" s="21">
        <v>104.88</v>
      </c>
      <c r="K52" s="20">
        <v>0</v>
      </c>
      <c r="L52" s="22">
        <f t="shared" si="0"/>
        <v>517.07999999999993</v>
      </c>
      <c r="M52" s="23">
        <f t="shared" si="1"/>
        <v>21803.54</v>
      </c>
      <c r="N52" s="28"/>
    </row>
    <row r="53" spans="1:14" s="25" customFormat="1" x14ac:dyDescent="0.25">
      <c r="A53" s="29" t="s">
        <v>78</v>
      </c>
      <c r="B53" s="52" t="s">
        <v>23</v>
      </c>
      <c r="C53" s="19">
        <v>25343.38</v>
      </c>
      <c r="D53" s="20">
        <v>0</v>
      </c>
      <c r="E53" s="20">
        <v>0</v>
      </c>
      <c r="F53" s="20">
        <v>0</v>
      </c>
      <c r="G53" s="21">
        <v>0</v>
      </c>
      <c r="H53" s="21">
        <v>120</v>
      </c>
      <c r="I53" s="20">
        <v>0</v>
      </c>
      <c r="J53" s="21">
        <v>58.87</v>
      </c>
      <c r="K53" s="20">
        <v>0</v>
      </c>
      <c r="L53" s="22">
        <f t="shared" si="0"/>
        <v>178.87</v>
      </c>
      <c r="M53" s="23">
        <f t="shared" si="1"/>
        <v>25522.25</v>
      </c>
      <c r="N53" s="24"/>
    </row>
    <row r="54" spans="1:14" x14ac:dyDescent="0.25">
      <c r="A54" s="26" t="s">
        <v>79</v>
      </c>
      <c r="B54" s="52" t="s">
        <v>23</v>
      </c>
      <c r="C54" s="19">
        <v>21286.46</v>
      </c>
      <c r="D54" s="20">
        <v>0</v>
      </c>
      <c r="E54" s="20">
        <v>902.8</v>
      </c>
      <c r="F54" s="20">
        <v>0</v>
      </c>
      <c r="G54" s="21">
        <v>0</v>
      </c>
      <c r="H54" s="20">
        <v>0</v>
      </c>
      <c r="I54" s="20">
        <v>0</v>
      </c>
      <c r="J54" s="21">
        <v>58.87</v>
      </c>
      <c r="K54" s="20">
        <v>0</v>
      </c>
      <c r="L54" s="22">
        <f t="shared" si="0"/>
        <v>961.67</v>
      </c>
      <c r="M54" s="23">
        <f t="shared" si="1"/>
        <v>22248.129999999997</v>
      </c>
      <c r="N54" s="28"/>
    </row>
    <row r="55" spans="1:14" x14ac:dyDescent="0.25">
      <c r="A55" s="26" t="s">
        <v>80</v>
      </c>
      <c r="B55" s="52" t="s">
        <v>26</v>
      </c>
      <c r="C55" s="19">
        <v>21286.46</v>
      </c>
      <c r="D55" s="20">
        <v>96.3</v>
      </c>
      <c r="E55" s="20">
        <v>0.4</v>
      </c>
      <c r="F55" s="20">
        <v>0</v>
      </c>
      <c r="G55" s="21">
        <v>0</v>
      </c>
      <c r="H55" s="20">
        <v>0</v>
      </c>
      <c r="I55" s="20">
        <v>0</v>
      </c>
      <c r="J55" s="21">
        <v>0</v>
      </c>
      <c r="K55" s="20">
        <v>0</v>
      </c>
      <c r="L55" s="22">
        <f t="shared" si="0"/>
        <v>96.7</v>
      </c>
      <c r="M55" s="23">
        <f t="shared" si="1"/>
        <v>21383.16</v>
      </c>
      <c r="N55" s="28"/>
    </row>
    <row r="56" spans="1:14" s="25" customFormat="1" x14ac:dyDescent="0.25">
      <c r="A56" s="29" t="s">
        <v>81</v>
      </c>
      <c r="B56" s="52" t="s">
        <v>23</v>
      </c>
      <c r="C56" s="19">
        <v>21286.46</v>
      </c>
      <c r="D56" s="20">
        <v>0</v>
      </c>
      <c r="E56" s="20">
        <v>1488.1</v>
      </c>
      <c r="F56" s="20">
        <v>0</v>
      </c>
      <c r="G56" s="21">
        <v>0</v>
      </c>
      <c r="H56" s="20">
        <v>0</v>
      </c>
      <c r="I56" s="20">
        <v>0</v>
      </c>
      <c r="J56" s="21">
        <v>46.01</v>
      </c>
      <c r="K56" s="21">
        <v>80</v>
      </c>
      <c r="L56" s="22">
        <f t="shared" si="0"/>
        <v>1614.11</v>
      </c>
      <c r="M56" s="23">
        <f t="shared" si="1"/>
        <v>22900.57</v>
      </c>
      <c r="N56" s="24"/>
    </row>
    <row r="57" spans="1:14" x14ac:dyDescent="0.25">
      <c r="A57" s="29" t="s">
        <v>82</v>
      </c>
      <c r="B57" s="52" t="s">
        <v>23</v>
      </c>
      <c r="C57" s="19">
        <v>29271.58</v>
      </c>
      <c r="D57" s="20">
        <v>0</v>
      </c>
      <c r="E57" s="20">
        <v>0</v>
      </c>
      <c r="F57" s="20">
        <v>0</v>
      </c>
      <c r="G57" s="21">
        <v>0</v>
      </c>
      <c r="H57" s="20">
        <v>0</v>
      </c>
      <c r="I57" s="20">
        <v>0</v>
      </c>
      <c r="J57" s="21">
        <v>0</v>
      </c>
      <c r="K57" s="20">
        <v>0</v>
      </c>
      <c r="L57" s="22">
        <f t="shared" si="0"/>
        <v>0</v>
      </c>
      <c r="M57" s="23">
        <f t="shared" si="1"/>
        <v>29271.58</v>
      </c>
      <c r="N57" s="28"/>
    </row>
    <row r="58" spans="1:14" x14ac:dyDescent="0.25">
      <c r="A58" s="29" t="s">
        <v>83</v>
      </c>
      <c r="B58" s="52" t="s">
        <v>23</v>
      </c>
      <c r="C58" s="19">
        <v>21286.46</v>
      </c>
      <c r="D58" s="20">
        <v>750.15</v>
      </c>
      <c r="E58" s="20">
        <v>11.1</v>
      </c>
      <c r="F58" s="20">
        <v>0</v>
      </c>
      <c r="G58" s="21">
        <v>5.7</v>
      </c>
      <c r="H58" s="20">
        <v>0</v>
      </c>
      <c r="I58" s="20">
        <v>0</v>
      </c>
      <c r="J58" s="21">
        <v>80.569999999999993</v>
      </c>
      <c r="K58" s="20">
        <v>0</v>
      </c>
      <c r="L58" s="22">
        <f t="shared" si="0"/>
        <v>847.52</v>
      </c>
      <c r="M58" s="23">
        <f t="shared" si="1"/>
        <v>22133.98</v>
      </c>
      <c r="N58" s="28"/>
    </row>
    <row r="59" spans="1:14" x14ac:dyDescent="0.25">
      <c r="A59" s="26" t="s">
        <v>84</v>
      </c>
      <c r="B59" s="52" t="s">
        <v>85</v>
      </c>
      <c r="C59" s="19">
        <v>37257.61</v>
      </c>
      <c r="D59" s="20">
        <v>0</v>
      </c>
      <c r="E59" s="20">
        <v>0</v>
      </c>
      <c r="F59" s="20">
        <v>0</v>
      </c>
      <c r="G59" s="21">
        <v>0</v>
      </c>
      <c r="H59" s="20">
        <v>0</v>
      </c>
      <c r="I59" s="20">
        <v>0</v>
      </c>
      <c r="J59" s="21">
        <v>68.010000000000005</v>
      </c>
      <c r="K59" s="21">
        <v>162.08000000000001</v>
      </c>
      <c r="L59" s="22">
        <f t="shared" si="0"/>
        <v>230.09000000000003</v>
      </c>
      <c r="M59" s="23">
        <f t="shared" si="1"/>
        <v>37487.699999999997</v>
      </c>
      <c r="N59" s="28"/>
    </row>
    <row r="60" spans="1:14" x14ac:dyDescent="0.25">
      <c r="A60" s="26" t="s">
        <v>86</v>
      </c>
      <c r="B60" s="52" t="s">
        <v>23</v>
      </c>
      <c r="C60" s="19">
        <v>21286.46</v>
      </c>
      <c r="D60" s="20">
        <v>792</v>
      </c>
      <c r="E60" s="20">
        <v>0</v>
      </c>
      <c r="F60" s="20">
        <v>0</v>
      </c>
      <c r="G60" s="21">
        <v>0</v>
      </c>
      <c r="H60" s="20">
        <v>0</v>
      </c>
      <c r="I60" s="20">
        <v>0</v>
      </c>
      <c r="J60" s="21">
        <v>71.349999999999994</v>
      </c>
      <c r="K60" s="20">
        <v>0</v>
      </c>
      <c r="L60" s="22">
        <f t="shared" si="0"/>
        <v>863.35</v>
      </c>
      <c r="M60" s="23">
        <f t="shared" si="1"/>
        <v>22149.809999999998</v>
      </c>
      <c r="N60" s="28"/>
    </row>
    <row r="61" spans="1:14" x14ac:dyDescent="0.25">
      <c r="A61" s="26" t="s">
        <v>87</v>
      </c>
      <c r="B61" s="52" t="s">
        <v>26</v>
      </c>
      <c r="C61" s="19">
        <v>29271.58</v>
      </c>
      <c r="D61" s="20">
        <v>1800.45</v>
      </c>
      <c r="E61" s="20">
        <v>0</v>
      </c>
      <c r="F61" s="20">
        <v>0</v>
      </c>
      <c r="G61" s="21">
        <v>0</v>
      </c>
      <c r="H61" s="21">
        <v>622</v>
      </c>
      <c r="I61" s="20">
        <v>0</v>
      </c>
      <c r="J61" s="21">
        <v>71.349999999999994</v>
      </c>
      <c r="K61" s="20">
        <v>0</v>
      </c>
      <c r="L61" s="22">
        <f t="shared" si="0"/>
        <v>2493.7999999999997</v>
      </c>
      <c r="M61" s="23">
        <f t="shared" si="1"/>
        <v>31765.38</v>
      </c>
      <c r="N61" s="28"/>
    </row>
    <row r="62" spans="1:14" x14ac:dyDescent="0.25">
      <c r="A62" s="26" t="s">
        <v>88</v>
      </c>
      <c r="B62" s="52" t="s">
        <v>26</v>
      </c>
      <c r="C62" s="19">
        <v>21286.46</v>
      </c>
      <c r="D62" s="20">
        <v>0</v>
      </c>
      <c r="E62" s="20">
        <v>0</v>
      </c>
      <c r="F62" s="20">
        <v>0</v>
      </c>
      <c r="G62" s="21">
        <v>0</v>
      </c>
      <c r="H62" s="20">
        <v>0</v>
      </c>
      <c r="I62" s="20">
        <v>0</v>
      </c>
      <c r="J62" s="21">
        <v>104.88</v>
      </c>
      <c r="K62" s="20">
        <v>0</v>
      </c>
      <c r="L62" s="22">
        <f t="shared" si="0"/>
        <v>104.88</v>
      </c>
      <c r="M62" s="23">
        <f t="shared" si="1"/>
        <v>21391.34</v>
      </c>
      <c r="N62" s="28"/>
    </row>
    <row r="63" spans="1:14" x14ac:dyDescent="0.25">
      <c r="A63" s="26" t="s">
        <v>89</v>
      </c>
      <c r="B63" s="52" t="s">
        <v>26</v>
      </c>
      <c r="C63" s="19">
        <v>21286.46</v>
      </c>
      <c r="D63" s="20">
        <v>0</v>
      </c>
      <c r="E63" s="20">
        <v>0</v>
      </c>
      <c r="F63" s="20">
        <v>0</v>
      </c>
      <c r="G63" s="21">
        <v>0</v>
      </c>
      <c r="H63" s="20">
        <v>0</v>
      </c>
      <c r="I63" s="20">
        <v>0</v>
      </c>
      <c r="J63" s="21">
        <v>46.01</v>
      </c>
      <c r="K63" s="20">
        <v>0</v>
      </c>
      <c r="L63" s="22">
        <f t="shared" si="0"/>
        <v>46.01</v>
      </c>
      <c r="M63" s="23">
        <f t="shared" si="1"/>
        <v>21332.469999999998</v>
      </c>
      <c r="N63" s="28"/>
    </row>
    <row r="64" spans="1:14" x14ac:dyDescent="0.25">
      <c r="A64" s="26" t="s">
        <v>90</v>
      </c>
      <c r="B64" s="52" t="s">
        <v>26</v>
      </c>
      <c r="C64" s="19">
        <v>29271.58</v>
      </c>
      <c r="D64" s="20">
        <v>0</v>
      </c>
      <c r="E64" s="20">
        <v>0</v>
      </c>
      <c r="F64" s="20">
        <v>0</v>
      </c>
      <c r="G64" s="21">
        <v>0</v>
      </c>
      <c r="H64" s="20">
        <v>0</v>
      </c>
      <c r="I64" s="20">
        <v>0</v>
      </c>
      <c r="J64" s="21">
        <v>0</v>
      </c>
      <c r="K64" s="20">
        <v>0</v>
      </c>
      <c r="L64" s="22">
        <f t="shared" si="0"/>
        <v>0</v>
      </c>
      <c r="M64" s="23">
        <f t="shared" si="1"/>
        <v>29271.58</v>
      </c>
      <c r="N64" s="28"/>
    </row>
    <row r="65" spans="1:14" s="25" customFormat="1" x14ac:dyDescent="0.25">
      <c r="A65" s="26" t="s">
        <v>91</v>
      </c>
      <c r="B65" s="52" t="s">
        <v>26</v>
      </c>
      <c r="C65" s="19">
        <v>21286.46</v>
      </c>
      <c r="D65" s="20">
        <v>617.4</v>
      </c>
      <c r="E65" s="20">
        <v>0</v>
      </c>
      <c r="F65" s="20">
        <v>0</v>
      </c>
      <c r="G65" s="21">
        <v>0</v>
      </c>
      <c r="H65" s="20">
        <v>0</v>
      </c>
      <c r="I65" s="20">
        <v>0</v>
      </c>
      <c r="J65" s="21">
        <v>0</v>
      </c>
      <c r="K65" s="20">
        <v>0</v>
      </c>
      <c r="L65" s="22">
        <f t="shared" si="0"/>
        <v>617.4</v>
      </c>
      <c r="M65" s="23">
        <f t="shared" si="1"/>
        <v>21903.86</v>
      </c>
      <c r="N65" s="24"/>
    </row>
    <row r="66" spans="1:14" s="25" customFormat="1" x14ac:dyDescent="0.25">
      <c r="A66" s="26" t="s">
        <v>92</v>
      </c>
      <c r="B66" s="52" t="s">
        <v>26</v>
      </c>
      <c r="C66" s="19">
        <v>21286.46</v>
      </c>
      <c r="D66" s="20">
        <v>0</v>
      </c>
      <c r="E66" s="20">
        <v>0</v>
      </c>
      <c r="F66" s="20">
        <v>0</v>
      </c>
      <c r="G66" s="21">
        <v>0</v>
      </c>
      <c r="H66" s="20">
        <v>0</v>
      </c>
      <c r="I66" s="20">
        <v>0</v>
      </c>
      <c r="J66" s="21">
        <v>60.879999999999995</v>
      </c>
      <c r="K66" s="20">
        <v>0</v>
      </c>
      <c r="L66" s="22">
        <f t="shared" si="0"/>
        <v>60.879999999999995</v>
      </c>
      <c r="M66" s="23">
        <f t="shared" si="1"/>
        <v>21347.34</v>
      </c>
      <c r="N66" s="24"/>
    </row>
    <row r="67" spans="1:14" s="25" customFormat="1" x14ac:dyDescent="0.25">
      <c r="A67" s="29" t="s">
        <v>93</v>
      </c>
      <c r="B67" s="52" t="s">
        <v>23</v>
      </c>
      <c r="C67" s="19">
        <v>21286.46</v>
      </c>
      <c r="D67" s="20">
        <v>735.75</v>
      </c>
      <c r="E67" s="20">
        <v>32.69</v>
      </c>
      <c r="F67" s="20">
        <v>0</v>
      </c>
      <c r="G67" s="21">
        <v>0</v>
      </c>
      <c r="H67" s="20">
        <v>0</v>
      </c>
      <c r="I67" s="20">
        <v>0</v>
      </c>
      <c r="J67" s="21">
        <v>46.01</v>
      </c>
      <c r="K67" s="20">
        <v>0</v>
      </c>
      <c r="L67" s="22">
        <f t="shared" si="0"/>
        <v>814.45</v>
      </c>
      <c r="M67" s="23">
        <f t="shared" si="1"/>
        <v>22100.91</v>
      </c>
      <c r="N67" s="24"/>
    </row>
    <row r="68" spans="1:14" s="25" customFormat="1" x14ac:dyDescent="0.25">
      <c r="A68" s="29" t="s">
        <v>94</v>
      </c>
      <c r="B68" s="52" t="s">
        <v>26</v>
      </c>
      <c r="C68" s="19">
        <v>21286.46</v>
      </c>
      <c r="D68" s="20">
        <v>0</v>
      </c>
      <c r="E68" s="20">
        <v>0</v>
      </c>
      <c r="F68" s="20">
        <v>0</v>
      </c>
      <c r="G68" s="21">
        <v>0</v>
      </c>
      <c r="H68" s="20">
        <v>0</v>
      </c>
      <c r="I68" s="20">
        <v>0</v>
      </c>
      <c r="J68" s="21">
        <v>46.01</v>
      </c>
      <c r="K68" s="20">
        <v>0</v>
      </c>
      <c r="L68" s="22">
        <f t="shared" si="0"/>
        <v>46.01</v>
      </c>
      <c r="M68" s="23">
        <f t="shared" si="1"/>
        <v>21332.469999999998</v>
      </c>
      <c r="N68" s="24"/>
    </row>
    <row r="69" spans="1:14" x14ac:dyDescent="0.25">
      <c r="A69" s="26" t="s">
        <v>95</v>
      </c>
      <c r="B69" s="52" t="s">
        <v>23</v>
      </c>
      <c r="C69" s="19">
        <v>21286.46</v>
      </c>
      <c r="D69" s="20">
        <v>0</v>
      </c>
      <c r="E69" s="20">
        <v>0</v>
      </c>
      <c r="F69" s="20">
        <v>0</v>
      </c>
      <c r="G69" s="21">
        <v>0</v>
      </c>
      <c r="H69" s="20">
        <v>0</v>
      </c>
      <c r="I69" s="20">
        <v>0</v>
      </c>
      <c r="J69" s="21">
        <v>68.010000000000005</v>
      </c>
      <c r="K69" s="20">
        <v>0</v>
      </c>
      <c r="L69" s="22">
        <f t="shared" si="0"/>
        <v>68.010000000000005</v>
      </c>
      <c r="M69" s="23">
        <f t="shared" si="1"/>
        <v>21354.469999999998</v>
      </c>
      <c r="N69" s="28"/>
    </row>
    <row r="70" spans="1:14" s="25" customFormat="1" x14ac:dyDescent="0.25">
      <c r="A70" s="26" t="s">
        <v>96</v>
      </c>
      <c r="B70" s="52" t="s">
        <v>23</v>
      </c>
      <c r="C70" s="19">
        <v>21286.46</v>
      </c>
      <c r="D70" s="20">
        <v>0</v>
      </c>
      <c r="E70" s="20">
        <v>0</v>
      </c>
      <c r="F70" s="20">
        <v>0</v>
      </c>
      <c r="G70" s="21">
        <v>0</v>
      </c>
      <c r="H70" s="20">
        <v>0</v>
      </c>
      <c r="I70" s="20">
        <v>0</v>
      </c>
      <c r="J70" s="21">
        <v>0</v>
      </c>
      <c r="K70" s="20">
        <v>0</v>
      </c>
      <c r="L70" s="22">
        <f t="shared" si="0"/>
        <v>0</v>
      </c>
      <c r="M70" s="23">
        <f t="shared" si="1"/>
        <v>21286.46</v>
      </c>
      <c r="N70" s="24"/>
    </row>
    <row r="71" spans="1:14" x14ac:dyDescent="0.25">
      <c r="A71" s="26" t="s">
        <v>97</v>
      </c>
      <c r="B71" s="52" t="s">
        <v>26</v>
      </c>
      <c r="C71" s="19">
        <v>21286.46</v>
      </c>
      <c r="D71" s="20">
        <v>63</v>
      </c>
      <c r="E71" s="20">
        <v>254</v>
      </c>
      <c r="F71" s="20">
        <v>0</v>
      </c>
      <c r="G71" s="21">
        <v>0</v>
      </c>
      <c r="H71" s="20">
        <v>0</v>
      </c>
      <c r="I71" s="20">
        <v>0</v>
      </c>
      <c r="J71" s="21">
        <v>46.01</v>
      </c>
      <c r="K71" s="20">
        <v>0</v>
      </c>
      <c r="L71" s="22">
        <f t="shared" si="0"/>
        <v>363.01</v>
      </c>
      <c r="M71" s="23">
        <f t="shared" si="1"/>
        <v>21649.469999999998</v>
      </c>
      <c r="N71" s="28"/>
    </row>
    <row r="72" spans="1:14" x14ac:dyDescent="0.25">
      <c r="A72" s="26" t="s">
        <v>98</v>
      </c>
      <c r="B72" s="52" t="s">
        <v>26</v>
      </c>
      <c r="C72" s="19">
        <v>21286.46</v>
      </c>
      <c r="D72" s="20">
        <v>0</v>
      </c>
      <c r="E72" s="20">
        <v>0</v>
      </c>
      <c r="F72" s="20">
        <v>0</v>
      </c>
      <c r="G72" s="21">
        <v>0</v>
      </c>
      <c r="H72" s="20">
        <v>0</v>
      </c>
      <c r="I72" s="20">
        <v>0</v>
      </c>
      <c r="J72" s="21">
        <v>104.88</v>
      </c>
      <c r="K72" s="20">
        <v>0</v>
      </c>
      <c r="L72" s="22">
        <f t="shared" si="0"/>
        <v>104.88</v>
      </c>
      <c r="M72" s="23">
        <f t="shared" si="1"/>
        <v>21391.34</v>
      </c>
      <c r="N72" s="28"/>
    </row>
    <row r="73" spans="1:14" x14ac:dyDescent="0.25">
      <c r="A73" s="26" t="s">
        <v>99</v>
      </c>
      <c r="B73" s="52" t="s">
        <v>23</v>
      </c>
      <c r="C73" s="19">
        <v>21286.46</v>
      </c>
      <c r="D73" s="20">
        <v>0</v>
      </c>
      <c r="E73" s="20">
        <v>0</v>
      </c>
      <c r="F73" s="20">
        <v>0</v>
      </c>
      <c r="G73" s="21">
        <v>0</v>
      </c>
      <c r="H73" s="20">
        <v>0</v>
      </c>
      <c r="I73" s="20">
        <v>0</v>
      </c>
      <c r="J73" s="21">
        <v>104.88</v>
      </c>
      <c r="K73" s="20">
        <v>0</v>
      </c>
      <c r="L73" s="22">
        <f>SUM(D73:K73)</f>
        <v>104.88</v>
      </c>
      <c r="M73" s="23">
        <f t="shared" si="1"/>
        <v>21391.34</v>
      </c>
      <c r="N73" s="28"/>
    </row>
    <row r="74" spans="1:14" x14ac:dyDescent="0.25">
      <c r="A74" s="26" t="s">
        <v>100</v>
      </c>
      <c r="B74" s="52" t="s">
        <v>23</v>
      </c>
      <c r="C74" s="19">
        <v>21286.46</v>
      </c>
      <c r="D74" s="20">
        <v>0</v>
      </c>
      <c r="E74" s="20">
        <v>0</v>
      </c>
      <c r="F74" s="20">
        <v>0</v>
      </c>
      <c r="G74" s="21">
        <v>0</v>
      </c>
      <c r="H74" s="20">
        <v>0</v>
      </c>
      <c r="I74" s="20">
        <v>0</v>
      </c>
      <c r="J74" s="21">
        <v>0</v>
      </c>
      <c r="K74" s="20">
        <v>0</v>
      </c>
      <c r="L74" s="22">
        <f t="shared" si="0"/>
        <v>0</v>
      </c>
      <c r="M74" s="23">
        <f t="shared" si="1"/>
        <v>21286.46</v>
      </c>
      <c r="N74" s="28"/>
    </row>
    <row r="75" spans="1:14" x14ac:dyDescent="0.25">
      <c r="A75" s="26" t="s">
        <v>101</v>
      </c>
      <c r="B75" s="52" t="s">
        <v>23</v>
      </c>
      <c r="C75" s="19">
        <v>21286.46</v>
      </c>
      <c r="D75" s="20">
        <v>231.75</v>
      </c>
      <c r="E75" s="20">
        <v>0</v>
      </c>
      <c r="F75" s="20">
        <v>0</v>
      </c>
      <c r="G75" s="21">
        <v>0</v>
      </c>
      <c r="H75" s="20">
        <v>0</v>
      </c>
      <c r="I75" s="20">
        <v>0</v>
      </c>
      <c r="J75" s="21">
        <v>58.87</v>
      </c>
      <c r="K75" s="20">
        <v>0</v>
      </c>
      <c r="L75" s="22">
        <f t="shared" si="0"/>
        <v>290.62</v>
      </c>
      <c r="M75" s="23">
        <f t="shared" si="1"/>
        <v>21577.079999999998</v>
      </c>
      <c r="N75" s="28"/>
    </row>
    <row r="76" spans="1:14" s="25" customFormat="1" x14ac:dyDescent="0.25">
      <c r="A76" s="29" t="s">
        <v>102</v>
      </c>
      <c r="B76" s="52" t="s">
        <v>103</v>
      </c>
      <c r="C76" s="19">
        <v>49673.52</v>
      </c>
      <c r="D76" s="20">
        <v>0</v>
      </c>
      <c r="E76" s="20">
        <v>0</v>
      </c>
      <c r="F76" s="20">
        <v>0</v>
      </c>
      <c r="G76" s="21">
        <v>0</v>
      </c>
      <c r="H76" s="21">
        <v>475</v>
      </c>
      <c r="I76" s="20">
        <v>0</v>
      </c>
      <c r="J76" s="21">
        <v>0</v>
      </c>
      <c r="K76" s="20">
        <v>0</v>
      </c>
      <c r="L76" s="22">
        <f t="shared" si="0"/>
        <v>475</v>
      </c>
      <c r="M76" s="23">
        <f t="shared" si="1"/>
        <v>50148.52</v>
      </c>
      <c r="N76" s="24"/>
    </row>
    <row r="77" spans="1:14" s="25" customFormat="1" x14ac:dyDescent="0.25">
      <c r="A77" s="26" t="s">
        <v>104</v>
      </c>
      <c r="B77" s="52" t="s">
        <v>23</v>
      </c>
      <c r="C77" s="19">
        <v>21286.46</v>
      </c>
      <c r="D77" s="20">
        <v>0</v>
      </c>
      <c r="E77" s="20">
        <v>0</v>
      </c>
      <c r="F77" s="20">
        <v>0</v>
      </c>
      <c r="G77" s="21">
        <v>0</v>
      </c>
      <c r="H77" s="20">
        <v>0</v>
      </c>
      <c r="I77" s="20">
        <v>0</v>
      </c>
      <c r="J77" s="21">
        <v>46.01</v>
      </c>
      <c r="K77" s="20">
        <v>0</v>
      </c>
      <c r="L77" s="22">
        <f t="shared" si="0"/>
        <v>46.01</v>
      </c>
      <c r="M77" s="23">
        <f t="shared" si="1"/>
        <v>21332.469999999998</v>
      </c>
      <c r="N77" s="24"/>
    </row>
    <row r="78" spans="1:14" s="25" customFormat="1" x14ac:dyDescent="0.25">
      <c r="A78" s="26" t="s">
        <v>105</v>
      </c>
      <c r="B78" s="52" t="s">
        <v>26</v>
      </c>
      <c r="C78" s="19">
        <v>21286.46</v>
      </c>
      <c r="D78" s="20">
        <v>0</v>
      </c>
      <c r="E78" s="20">
        <v>0</v>
      </c>
      <c r="F78" s="20">
        <v>0</v>
      </c>
      <c r="G78" s="21">
        <v>0</v>
      </c>
      <c r="H78" s="20">
        <v>0</v>
      </c>
      <c r="I78" s="20">
        <v>0</v>
      </c>
      <c r="J78" s="21">
        <v>104.88</v>
      </c>
      <c r="K78" s="20">
        <v>0</v>
      </c>
      <c r="L78" s="22">
        <f t="shared" ref="L78:L87" si="4">SUM(D78:K78)</f>
        <v>104.88</v>
      </c>
      <c r="M78" s="23">
        <f t="shared" ref="M78:M87" si="5">SUM(L78+C78)</f>
        <v>21391.34</v>
      </c>
      <c r="N78" s="24"/>
    </row>
    <row r="79" spans="1:14" s="25" customFormat="1" x14ac:dyDescent="0.25">
      <c r="A79" s="26" t="s">
        <v>106</v>
      </c>
      <c r="B79" s="52" t="s">
        <v>107</v>
      </c>
      <c r="C79" s="19">
        <v>29271.58</v>
      </c>
      <c r="D79" s="20">
        <v>1040.4000000000001</v>
      </c>
      <c r="E79" s="20">
        <v>30.8</v>
      </c>
      <c r="F79" s="20">
        <v>0</v>
      </c>
      <c r="G79" s="21">
        <v>0</v>
      </c>
      <c r="H79" s="20">
        <v>0</v>
      </c>
      <c r="I79" s="20">
        <v>0</v>
      </c>
      <c r="J79" s="21">
        <v>46.01</v>
      </c>
      <c r="K79" s="20">
        <v>0</v>
      </c>
      <c r="L79" s="22">
        <f t="shared" si="4"/>
        <v>1117.21</v>
      </c>
      <c r="M79" s="23">
        <f t="shared" si="5"/>
        <v>30388.79</v>
      </c>
      <c r="N79" s="24"/>
    </row>
    <row r="80" spans="1:14" s="25" customFormat="1" x14ac:dyDescent="0.25">
      <c r="A80" s="29" t="s">
        <v>108</v>
      </c>
      <c r="B80" s="52" t="s">
        <v>26</v>
      </c>
      <c r="C80" s="19">
        <v>21286.46</v>
      </c>
      <c r="D80" s="20">
        <v>107.1</v>
      </c>
      <c r="E80" s="20">
        <v>0</v>
      </c>
      <c r="F80" s="20">
        <v>0</v>
      </c>
      <c r="G80" s="21">
        <v>0</v>
      </c>
      <c r="H80" s="20">
        <v>0</v>
      </c>
      <c r="I80" s="20">
        <v>0</v>
      </c>
      <c r="J80" s="21">
        <v>104.88</v>
      </c>
      <c r="K80" s="20">
        <v>0</v>
      </c>
      <c r="L80" s="22">
        <f t="shared" si="4"/>
        <v>211.98</v>
      </c>
      <c r="M80" s="23">
        <f t="shared" si="5"/>
        <v>21498.44</v>
      </c>
      <c r="N80" s="24"/>
    </row>
    <row r="81" spans="1:14" s="25" customFormat="1" x14ac:dyDescent="0.25">
      <c r="A81" s="26" t="s">
        <v>109</v>
      </c>
      <c r="B81" s="52" t="s">
        <v>26</v>
      </c>
      <c r="C81" s="19">
        <v>21286.46</v>
      </c>
      <c r="D81" s="20">
        <v>0</v>
      </c>
      <c r="E81" s="20">
        <v>0</v>
      </c>
      <c r="F81" s="20">
        <v>0</v>
      </c>
      <c r="G81" s="21">
        <v>0</v>
      </c>
      <c r="H81" s="20">
        <v>0</v>
      </c>
      <c r="I81" s="20">
        <v>0</v>
      </c>
      <c r="J81" s="21">
        <v>25.34</v>
      </c>
      <c r="K81" s="20">
        <v>0</v>
      </c>
      <c r="L81" s="22">
        <f t="shared" si="4"/>
        <v>25.34</v>
      </c>
      <c r="M81" s="23">
        <f t="shared" si="5"/>
        <v>21311.8</v>
      </c>
      <c r="N81" s="24"/>
    </row>
    <row r="82" spans="1:14" s="25" customFormat="1" x14ac:dyDescent="0.25">
      <c r="A82" s="26" t="s">
        <v>110</v>
      </c>
      <c r="B82" s="52" t="s">
        <v>111</v>
      </c>
      <c r="C82" s="19">
        <v>18830.330000000002</v>
      </c>
      <c r="D82" s="20">
        <v>611.54999999999995</v>
      </c>
      <c r="E82" s="20">
        <v>0.8</v>
      </c>
      <c r="F82" s="20">
        <v>0</v>
      </c>
      <c r="G82" s="21">
        <v>0</v>
      </c>
      <c r="H82" s="20">
        <v>0</v>
      </c>
      <c r="I82" s="20">
        <v>0</v>
      </c>
      <c r="J82" s="21">
        <v>58.77</v>
      </c>
      <c r="K82" s="20">
        <v>0</v>
      </c>
      <c r="L82" s="22">
        <f t="shared" si="4"/>
        <v>671.11999999999989</v>
      </c>
      <c r="M82" s="23">
        <f t="shared" si="5"/>
        <v>19501.45</v>
      </c>
      <c r="N82" s="24"/>
    </row>
    <row r="83" spans="1:14" s="25" customFormat="1" x14ac:dyDescent="0.25">
      <c r="A83" s="29" t="s">
        <v>112</v>
      </c>
      <c r="B83" s="52" t="s">
        <v>113</v>
      </c>
      <c r="C83" s="19">
        <v>29271.58</v>
      </c>
      <c r="D83" s="20">
        <v>0</v>
      </c>
      <c r="E83" s="20">
        <v>0</v>
      </c>
      <c r="F83" s="20">
        <v>0</v>
      </c>
      <c r="G83" s="21">
        <v>0</v>
      </c>
      <c r="H83" s="20">
        <v>0</v>
      </c>
      <c r="I83" s="20">
        <v>0</v>
      </c>
      <c r="J83" s="21">
        <v>0</v>
      </c>
      <c r="K83" s="20">
        <v>0</v>
      </c>
      <c r="L83" s="22">
        <f t="shared" si="4"/>
        <v>0</v>
      </c>
      <c r="M83" s="23">
        <f t="shared" si="5"/>
        <v>29271.58</v>
      </c>
      <c r="N83" s="24"/>
    </row>
    <row r="84" spans="1:14" x14ac:dyDescent="0.25">
      <c r="A84" s="29" t="s">
        <v>114</v>
      </c>
      <c r="B84" s="52" t="s">
        <v>26</v>
      </c>
      <c r="C84" s="19">
        <v>21286.46</v>
      </c>
      <c r="D84" s="20">
        <v>294.75</v>
      </c>
      <c r="E84" s="20">
        <v>4.0999999999999996</v>
      </c>
      <c r="F84" s="20">
        <v>0</v>
      </c>
      <c r="G84" s="21">
        <v>0</v>
      </c>
      <c r="H84" s="20">
        <v>0</v>
      </c>
      <c r="I84" s="20">
        <v>0</v>
      </c>
      <c r="J84" s="21">
        <v>0</v>
      </c>
      <c r="K84" s="20">
        <v>0</v>
      </c>
      <c r="L84" s="22">
        <f t="shared" si="4"/>
        <v>298.85000000000002</v>
      </c>
      <c r="M84" s="23">
        <f t="shared" si="5"/>
        <v>21585.309999999998</v>
      </c>
      <c r="N84" s="28"/>
    </row>
    <row r="85" spans="1:14" x14ac:dyDescent="0.25">
      <c r="A85" s="29" t="s">
        <v>115</v>
      </c>
      <c r="B85" s="52" t="s">
        <v>23</v>
      </c>
      <c r="C85" s="19">
        <v>21286.46</v>
      </c>
      <c r="D85" s="20">
        <v>854.55</v>
      </c>
      <c r="E85" s="20">
        <v>36.299999999999997</v>
      </c>
      <c r="F85" s="20">
        <v>0</v>
      </c>
      <c r="G85" s="21">
        <v>0</v>
      </c>
      <c r="H85" s="20">
        <v>0</v>
      </c>
      <c r="I85" s="20">
        <v>0</v>
      </c>
      <c r="J85" s="21">
        <v>104.88</v>
      </c>
      <c r="K85" s="20">
        <v>0</v>
      </c>
      <c r="L85" s="22">
        <f t="shared" si="4"/>
        <v>995.7299999999999</v>
      </c>
      <c r="M85" s="23">
        <f t="shared" si="5"/>
        <v>22282.19</v>
      </c>
      <c r="N85" s="28"/>
    </row>
    <row r="86" spans="1:14" x14ac:dyDescent="0.25">
      <c r="A86" s="29" t="s">
        <v>116</v>
      </c>
      <c r="B86" s="52" t="s">
        <v>117</v>
      </c>
      <c r="C86" s="19">
        <v>29271.58</v>
      </c>
      <c r="D86" s="20">
        <v>119.7</v>
      </c>
      <c r="E86" s="20">
        <v>48.35</v>
      </c>
      <c r="F86" s="20">
        <v>0</v>
      </c>
      <c r="G86" s="21">
        <v>0</v>
      </c>
      <c r="H86" s="21">
        <v>132.9</v>
      </c>
      <c r="I86" s="20">
        <v>0</v>
      </c>
      <c r="J86" s="21">
        <v>150.88999999999999</v>
      </c>
      <c r="K86" s="20">
        <v>0</v>
      </c>
      <c r="L86" s="22">
        <f t="shared" si="4"/>
        <v>451.84000000000003</v>
      </c>
      <c r="M86" s="23">
        <f t="shared" si="5"/>
        <v>29723.420000000002</v>
      </c>
      <c r="N86" s="28"/>
    </row>
    <row r="87" spans="1:14" x14ac:dyDescent="0.25">
      <c r="A87" s="55" t="s">
        <v>118</v>
      </c>
      <c r="B87" s="56" t="s">
        <v>23</v>
      </c>
      <c r="C87" s="60">
        <v>21286.46</v>
      </c>
      <c r="D87" s="61">
        <v>0</v>
      </c>
      <c r="E87" s="61">
        <v>719.8</v>
      </c>
      <c r="F87" s="61">
        <v>0</v>
      </c>
      <c r="G87" s="62">
        <v>0</v>
      </c>
      <c r="H87" s="61">
        <v>0</v>
      </c>
      <c r="I87" s="61">
        <v>0</v>
      </c>
      <c r="J87" s="62">
        <v>104.88</v>
      </c>
      <c r="K87" s="61">
        <v>0</v>
      </c>
      <c r="L87" s="63">
        <f t="shared" si="4"/>
        <v>824.68</v>
      </c>
      <c r="M87" s="64">
        <f t="shared" si="5"/>
        <v>22111.14</v>
      </c>
      <c r="N87" s="28"/>
    </row>
    <row r="88" spans="1:14" x14ac:dyDescent="0.25">
      <c r="A88" s="65"/>
      <c r="B88" s="66"/>
      <c r="C88" s="57">
        <f t="shared" ref="C88:M88" si="6">SUM(C12:C87)</f>
        <v>1781550.959999999</v>
      </c>
      <c r="D88" s="58">
        <f t="shared" si="6"/>
        <v>18599.45</v>
      </c>
      <c r="E88" s="58">
        <f t="shared" si="6"/>
        <v>3941.8900000000003</v>
      </c>
      <c r="F88" s="58">
        <f t="shared" si="6"/>
        <v>0</v>
      </c>
      <c r="G88" s="58">
        <f t="shared" si="6"/>
        <v>5.7</v>
      </c>
      <c r="H88" s="58">
        <f t="shared" si="6"/>
        <v>9512.35</v>
      </c>
      <c r="I88" s="58">
        <f t="shared" si="6"/>
        <v>120</v>
      </c>
      <c r="J88" s="58">
        <f t="shared" si="6"/>
        <v>4320.9100000000035</v>
      </c>
      <c r="K88" s="58">
        <f t="shared" si="6"/>
        <v>242.08</v>
      </c>
      <c r="L88" s="58">
        <f t="shared" si="6"/>
        <v>36742.379999999997</v>
      </c>
      <c r="M88" s="59">
        <f t="shared" si="6"/>
        <v>1818293.3399999999</v>
      </c>
      <c r="N88" s="28"/>
    </row>
    <row r="89" spans="1:14" x14ac:dyDescent="0.25">
      <c r="A89" s="67" t="s">
        <v>119</v>
      </c>
      <c r="B89" s="68"/>
      <c r="C89" s="30"/>
      <c r="D89" s="31"/>
      <c r="E89" s="32"/>
      <c r="F89" s="32"/>
      <c r="G89" s="32"/>
      <c r="H89" s="33"/>
      <c r="I89" s="33"/>
      <c r="J89" s="34"/>
      <c r="K89" s="1"/>
      <c r="L89" s="35"/>
      <c r="M89" s="36"/>
    </row>
    <row r="90" spans="1:14" x14ac:dyDescent="0.25">
      <c r="A90" s="89" t="s">
        <v>120</v>
      </c>
      <c r="B90" s="70"/>
      <c r="C90" s="30"/>
      <c r="D90" s="31"/>
      <c r="E90" s="32"/>
      <c r="F90" s="32"/>
      <c r="G90" s="32"/>
      <c r="H90" s="33"/>
      <c r="I90" s="33"/>
      <c r="J90" s="34"/>
      <c r="K90" s="1"/>
      <c r="L90" s="35"/>
      <c r="M90" s="54">
        <v>0</v>
      </c>
    </row>
    <row r="91" spans="1:14" x14ac:dyDescent="0.25">
      <c r="A91" s="69" t="s">
        <v>121</v>
      </c>
      <c r="B91" s="70"/>
      <c r="C91" s="37"/>
      <c r="D91" s="38"/>
      <c r="E91" s="39"/>
      <c r="F91" s="39"/>
      <c r="G91" s="39"/>
      <c r="H91" s="40"/>
      <c r="I91" s="40"/>
      <c r="J91" s="41"/>
      <c r="K91" s="42"/>
      <c r="L91" s="43"/>
      <c r="M91" s="44">
        <v>3712.89</v>
      </c>
    </row>
    <row r="92" spans="1:14" ht="16.5" thickTop="1" thickBot="1" x14ac:dyDescent="0.3">
      <c r="A92" s="71" t="s">
        <v>122</v>
      </c>
      <c r="B92" s="72"/>
      <c r="C92" s="45">
        <f>C88</f>
        <v>1781550.959999999</v>
      </c>
      <c r="D92" s="45">
        <f t="shared" ref="D92:L92" si="7">D88</f>
        <v>18599.45</v>
      </c>
      <c r="E92" s="45">
        <f t="shared" si="7"/>
        <v>3941.8900000000003</v>
      </c>
      <c r="F92" s="45">
        <f t="shared" si="7"/>
        <v>0</v>
      </c>
      <c r="G92" s="45">
        <f t="shared" si="7"/>
        <v>5.7</v>
      </c>
      <c r="H92" s="45">
        <f t="shared" si="7"/>
        <v>9512.35</v>
      </c>
      <c r="I92" s="45">
        <f t="shared" si="7"/>
        <v>120</v>
      </c>
      <c r="J92" s="45">
        <f t="shared" si="7"/>
        <v>4320.9100000000035</v>
      </c>
      <c r="K92" s="45">
        <f t="shared" si="7"/>
        <v>242.08</v>
      </c>
      <c r="L92" s="45">
        <f t="shared" si="7"/>
        <v>36742.379999999997</v>
      </c>
      <c r="M92" s="46">
        <f>SUM(M88:M91)</f>
        <v>1822006.2299999997</v>
      </c>
    </row>
    <row r="93" spans="1:14" ht="15.75" thickTop="1" x14ac:dyDescent="0.25"/>
    <row r="94" spans="1:14" x14ac:dyDescent="0.25">
      <c r="A94" s="47" t="s">
        <v>123</v>
      </c>
    </row>
    <row r="95" spans="1:14" x14ac:dyDescent="0.25">
      <c r="A95" s="25" t="s">
        <v>124</v>
      </c>
    </row>
    <row r="96" spans="1:14" x14ac:dyDescent="0.25">
      <c r="A96" s="25" t="s">
        <v>125</v>
      </c>
    </row>
    <row r="97" spans="1:9" x14ac:dyDescent="0.25">
      <c r="A97" s="25" t="s">
        <v>126</v>
      </c>
    </row>
    <row r="98" spans="1:9" x14ac:dyDescent="0.25">
      <c r="A98" s="25" t="s">
        <v>127</v>
      </c>
    </row>
    <row r="99" spans="1:9" x14ac:dyDescent="0.25">
      <c r="A99" s="25" t="s">
        <v>128</v>
      </c>
    </row>
    <row r="100" spans="1:9" ht="11.25" customHeight="1" x14ac:dyDescent="0.25">
      <c r="A100" s="25" t="s">
        <v>129</v>
      </c>
      <c r="H100" s="48"/>
      <c r="I100" s="48"/>
    </row>
    <row r="101" spans="1:9" x14ac:dyDescent="0.25">
      <c r="A101" s="25" t="s">
        <v>130</v>
      </c>
    </row>
    <row r="102" spans="1:9" x14ac:dyDescent="0.25">
      <c r="A102" s="25" t="s">
        <v>131</v>
      </c>
    </row>
    <row r="103" spans="1:9" x14ac:dyDescent="0.25">
      <c r="A103" s="25" t="s">
        <v>132</v>
      </c>
      <c r="H103" s="48"/>
      <c r="I103" s="48"/>
    </row>
    <row r="104" spans="1:9" x14ac:dyDescent="0.25">
      <c r="A104" s="25" t="s">
        <v>133</v>
      </c>
    </row>
    <row r="105" spans="1:9" x14ac:dyDescent="0.25">
      <c r="A105" s="25" t="s">
        <v>134</v>
      </c>
      <c r="B105" s="25"/>
      <c r="C105" s="25"/>
      <c r="D105" s="25"/>
      <c r="E105" s="25"/>
      <c r="F105" s="25"/>
      <c r="G105" s="53"/>
    </row>
    <row r="106" spans="1:9" x14ac:dyDescent="0.25">
      <c r="A106" s="53"/>
      <c r="B106" s="53"/>
      <c r="C106" s="53"/>
      <c r="D106" s="53"/>
      <c r="E106" s="53"/>
      <c r="F106" s="53"/>
      <c r="G106" s="53"/>
    </row>
  </sheetData>
  <autoFilter ref="A11:O92" xr:uid="{AB447FAE-7559-438A-84BE-31D15B597991}"/>
  <mergeCells count="15">
    <mergeCell ref="A88:B88"/>
    <mergeCell ref="A89:B89"/>
    <mergeCell ref="A91:B91"/>
    <mergeCell ref="A92:B92"/>
    <mergeCell ref="A5:M5"/>
    <mergeCell ref="A6:M6"/>
    <mergeCell ref="C8:L8"/>
    <mergeCell ref="C9:C10"/>
    <mergeCell ref="D9:E9"/>
    <mergeCell ref="F9:G9"/>
    <mergeCell ref="H9:H10"/>
    <mergeCell ref="I9:J9"/>
    <mergeCell ref="K9:K10"/>
    <mergeCell ref="L9:L10"/>
    <mergeCell ref="A90:B9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fe Spreadsheet" ma:contentTypeID="0x010100A2637EAA83360140BB49E0F830C79BBC0200AEEC8EB33A4C894AB915F5B7EA0165DE" ma:contentTypeVersion="354" ma:contentTypeDescription="" ma:contentTypeScope="" ma:versionID="a10f2c9a0994b15b7b2d81496244d5b6">
  <xsd:schema xmlns:xsd="http://www.w3.org/2001/XMLSchema" xmlns:xs="http://www.w3.org/2001/XMLSchema" xmlns:p="http://schemas.microsoft.com/office/2006/metadata/properties" xmlns:ns1="http://schemas.microsoft.com/sharepoint/v3" xmlns:ns2="264c5323-e590-4694-88b8-b70f18bb79bc" xmlns:ns3="65446faf-de5a-4ff8-8564-bcfd1c270a88" targetNamespace="http://schemas.microsoft.com/office/2006/metadata/properties" ma:root="true" ma:fieldsID="2b94d89ea4feacc00318b63198939d82" ns1:_="" ns2:_="" ns3:_="">
    <xsd:import namespace="http://schemas.microsoft.com/sharepoint/v3"/>
    <xsd:import namespace="264c5323-e590-4694-88b8-b70f18bb79bc"/>
    <xsd:import namespace="65446faf-de5a-4ff8-8564-bcfd1c270a88"/>
    <xsd:element name="properties">
      <xsd:complexType>
        <xsd:sequence>
          <xsd:element name="documentManagement">
            <xsd:complexType>
              <xsd:all>
                <xsd:element ref="ns2:Protective_x0020_Marking"/>
                <xsd:element ref="ns2:FinYearReq"/>
                <xsd:element ref="ns3:PeriodSSCReq"/>
                <xsd:element ref="ns3:ActivityElectMemberReq"/>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64c5323-e590-4694-88b8-b70f18bb79bc" elementFormDefault="qualified">
    <xsd:import namespace="http://schemas.microsoft.com/office/2006/documentManagement/types"/>
    <xsd:import namespace="http://schemas.microsoft.com/office/infopath/2007/PartnerControls"/>
    <xsd:element name="Protective_x0020_Marking" ma:index="8" ma:displayName="Protective Marking" ma:default="OFFICIAL" ma:format="Dropdown" ma:internalName="Protective_x0020_Marking" ma:readOnly="false">
      <xsd:simpleType>
        <xsd:restriction base="dms:Choice">
          <xsd:enumeration value="OFFICIAL - Sensitive"/>
          <xsd:enumeration value="OFFICIAL"/>
        </xsd:restriction>
      </xsd:simpleType>
    </xsd:element>
    <xsd:element name="FinYearReq" ma:index="9" ma:displayName="Fin Year*" ma:default="2026-03-31T00:00:00Z" ma:format="DateOnly" ma:internalName="FinYearReq"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446faf-de5a-4ff8-8564-bcfd1c270a88" elementFormDefault="qualified">
    <xsd:import namespace="http://schemas.microsoft.com/office/2006/documentManagement/types"/>
    <xsd:import namespace="http://schemas.microsoft.com/office/infopath/2007/PartnerControls"/>
    <xsd:element name="PeriodSSCReq" ma:index="10" ma:displayName="Period (SSC)*" ma:internalName="PeriodSSCReq" ma:readOnly="false">
      <xsd:simpleType>
        <xsd:restriction base="dms:Choice">
          <xsd:enumeration value="Week 2"/>
          <xsd:enumeration value="Week 4"/>
          <xsd:enumeration value="Week 6"/>
          <xsd:enumeration value="Week 8"/>
          <xsd:enumeration value="Week 10"/>
          <xsd:enumeration value="Week 12"/>
          <xsd:enumeration value="Week 14"/>
          <xsd:enumeration value="Week 16"/>
          <xsd:enumeration value="Week 18"/>
          <xsd:enumeration value="Week 20"/>
          <xsd:enumeration value="Week 22"/>
          <xsd:enumeration value="Week 24"/>
          <xsd:enumeration value="Week 26"/>
          <xsd:enumeration value="Week 28"/>
          <xsd:enumeration value="Week 30"/>
          <xsd:enumeration value="Week 32"/>
          <xsd:enumeration value="Week 34"/>
          <xsd:enumeration value="Week 36"/>
          <xsd:enumeration value="Week 38"/>
          <xsd:enumeration value="Week 40"/>
          <xsd:enumeration value="Week 42"/>
          <xsd:enumeration value="Week 44"/>
          <xsd:enumeration value="Week 46"/>
          <xsd:enumeration value="Week 48"/>
          <xsd:enumeration value="Week 50"/>
          <xsd:enumeration value="Week 52"/>
          <xsd:enumeration value="Week 54"/>
          <xsd:enumeration value="Week 56"/>
          <xsd:enumeration value="Month 1"/>
          <xsd:enumeration value="Month 2"/>
          <xsd:enumeration value="Month 3"/>
          <xsd:enumeration value="Month 4"/>
          <xsd:enumeration value="Month 5"/>
          <xsd:enumeration value="Month 6"/>
          <xsd:enumeration value="Month 7"/>
          <xsd:enumeration value="Month 8"/>
          <xsd:enumeration value="Month 9"/>
          <xsd:enumeration value="Month 10"/>
          <xsd:enumeration value="Month 11"/>
          <xsd:enumeration value="Month 12"/>
          <xsd:enumeration value="Year End"/>
          <xsd:enumeration value="Full Year"/>
        </xsd:restriction>
      </xsd:simpleType>
    </xsd:element>
    <xsd:element name="ActivityElectMemberReq" ma:index="11" ma:displayName="Activity (Elect Member)*" ma:internalName="ActivityElectMemberReq" ma:readOnly="false">
      <xsd:simpleType>
        <xsd:restriction base="dms:Choice">
          <xsd:enumeration value="Administration Documents"/>
          <xsd:enumeration value="Claim Form"/>
          <xsd:enumeration value="Member Register"/>
          <xsd:enumeration value="Payment Drill Down"/>
          <xsd:enumeration value="Publishi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91404d7-7751-41e8-a4ee-909c4e7c55f3" ContentTypeId="0x010100A2637EAA83360140BB49E0F830C79BBC02"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eriodSSCReq xmlns="65446faf-de5a-4ff8-8564-bcfd1c270a88">Full Year</PeriodSSCReq>
    <FinYearReq xmlns="264c5323-e590-4694-88b8-b70f18bb79bc">2026-03-30T23:00:00+00:00</FinYearReq>
    <ActivityElectMemberReq xmlns="65446faf-de5a-4ff8-8564-bcfd1c270a88">Publishing</ActivityElectMemberReq>
    <Protective_x0020_Marking xmlns="264c5323-e590-4694-88b8-b70f18bb79bc">OFFICIAL - Sensitive</Protective_x0020_Marking>
    <_dlc_ExpireDateSaved xmlns="http://schemas.microsoft.com/sharepoint/v3" xsi:nil="true"/>
    <_dlc_ExpireDate xmlns="http://schemas.microsoft.com/sharepoint/v3">2026-05-14T10:32:08+00:00</_dlc_ExpireDate>
  </documentManagement>
</p:properties>
</file>

<file path=customXml/itemProps1.xml><?xml version="1.0" encoding="utf-8"?>
<ds:datastoreItem xmlns:ds="http://schemas.openxmlformats.org/officeDocument/2006/customXml" ds:itemID="{70ECC6A9-3790-461E-873F-C93D972D8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4c5323-e590-4694-88b8-b70f18bb79bc"/>
    <ds:schemaRef ds:uri="65446faf-de5a-4ff8-8564-bcfd1c270a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5A249-6C98-4FAA-BA5A-B5C2862F24ED}">
  <ds:schemaRefs>
    <ds:schemaRef ds:uri="Microsoft.SharePoint.Taxonomy.ContentTypeSync"/>
  </ds:schemaRefs>
</ds:datastoreItem>
</file>

<file path=customXml/itemProps3.xml><?xml version="1.0" encoding="utf-8"?>
<ds:datastoreItem xmlns:ds="http://schemas.openxmlformats.org/officeDocument/2006/customXml" ds:itemID="{74773550-4344-4DEA-A106-7BAD3C8415B3}">
  <ds:schemaRefs>
    <ds:schemaRef ds:uri="http://schemas.microsoft.com/sharepoint/v3/contenttype/forms"/>
  </ds:schemaRefs>
</ds:datastoreItem>
</file>

<file path=customXml/itemProps4.xml><?xml version="1.0" encoding="utf-8"?>
<ds:datastoreItem xmlns:ds="http://schemas.openxmlformats.org/officeDocument/2006/customXml" ds:itemID="{C872A3E6-8B75-4F26-9D23-ACDEAF85B29A}">
  <ds:schemaRefs>
    <ds:schemaRef ds:uri="http://schemas.microsoft.com/office/2006/metadata/properties"/>
    <ds:schemaRef ds:uri="http://schemas.microsoft.com/office/infopath/2007/PartnerControls"/>
    <ds:schemaRef ds:uri="65446faf-de5a-4ff8-8564-bcfd1c270a88"/>
    <ds:schemaRef ds:uri="264c5323-e590-4694-88b8-b70f18bb79bc"/>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Fife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Smith</dc:creator>
  <cp:keywords/>
  <dc:description/>
  <cp:lastModifiedBy>Lynda Birrell</cp:lastModifiedBy>
  <cp:revision/>
  <dcterms:created xsi:type="dcterms:W3CDTF">2021-05-19T15:12:25Z</dcterms:created>
  <dcterms:modified xsi:type="dcterms:W3CDTF">2025-05-14T12:36:11Z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0x010100A2637EAA83360140BB49E0F830C79BBC0200AEEC8EB33A4C894AB915F5B7EA0165DE</vt:lpwstr>
  </property>
  <property fmtid="{D5CDD505-2E9C-101B-9397-08002B2CF9AE}" pid="5" name="_dlc_policyId">
    <vt:lpwstr>/sites/fin/fin-rpc-dc/ElectedMembersSalaryandExpenses</vt:lpwstr>
  </property>
  <property fmtid="{D5CDD505-2E9C-101B-9397-08002B2CF9AE}" pid="6"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